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5125" windowHeight="11310" tabRatio="820" activeTab="1"/>
  </bookViews>
  <sheets>
    <sheet name="MPR 1.3_Project_COD effective " sheetId="2" r:id="rId1"/>
    <sheet name="MPR 1.5 Project Engg O&amp;M" sheetId="11" r:id="rId2"/>
    <sheet name="MPR 1.5 Proj engg under progres" sheetId="12" r:id="rId3"/>
    <sheet name="MPR 1.4_KSDC" sheetId="3" r:id="rId4"/>
    <sheet name="MPR 3.1 CPCB" sheetId="4" r:id="rId5"/>
    <sheet name="MPR 3.2_Regulatory Cell" sheetId="5" r:id="rId6"/>
    <sheet name="MPR 4.1_E-file status" sheetId="6" r:id="rId7"/>
    <sheet name="MPR 5.2_GKC" sheetId="7" r:id="rId8"/>
    <sheet name="MPR 5.3-Prayag status" sheetId="8" r:id="rId9"/>
    <sheet name="MPR 5.3 - Annx B1 B2" sheetId="15" r:id="rId10"/>
    <sheet name="MPR 5.4-Jan Ganga Vertical_Comm" sheetId="1" r:id="rId11"/>
    <sheet name="MPR 5.5 RCA" sheetId="9" r:id="rId12"/>
    <sheet name="MPR 5.6 COE-IT BHU" sheetId="10" r:id="rId13"/>
    <sheet name="MPR 5.6 COE-IIT Delhi" sheetId="14"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 i="2" l="1"/>
  <c r="E15" i="10" l="1"/>
  <c r="E13" i="10"/>
  <c r="E11" i="10"/>
  <c r="E9" i="10"/>
  <c r="E8" i="10"/>
  <c r="E7" i="10"/>
  <c r="E6" i="10"/>
  <c r="E16" i="9" l="1"/>
  <c r="E15" i="9"/>
  <c r="E14" i="9"/>
  <c r="E12" i="9"/>
  <c r="E9" i="9"/>
  <c r="E8" i="9"/>
  <c r="E7" i="9"/>
  <c r="E6" i="9"/>
  <c r="D39" i="1" l="1"/>
  <c r="C39" i="1"/>
  <c r="C31" i="15" l="1"/>
  <c r="G30" i="15"/>
  <c r="C30" i="15"/>
  <c r="C18" i="15"/>
  <c r="G17" i="15"/>
  <c r="C17" i="15"/>
</calcChain>
</file>

<file path=xl/sharedStrings.xml><?xml version="1.0" encoding="utf-8"?>
<sst xmlns="http://schemas.openxmlformats.org/spreadsheetml/2006/main" count="1288" uniqueCount="890">
  <si>
    <t>Title</t>
  </si>
  <si>
    <t>Sl. No.</t>
  </si>
  <si>
    <t>Publications</t>
  </si>
  <si>
    <t xml:space="preserve">Date </t>
  </si>
  <si>
    <t>(April 2026 - March 2027)</t>
  </si>
  <si>
    <t>MPR 3.2</t>
  </si>
  <si>
    <t>MPR 4.1</t>
  </si>
  <si>
    <t>MPR 5.2</t>
  </si>
  <si>
    <t>A</t>
  </si>
  <si>
    <t>Pending Applications</t>
  </si>
  <si>
    <t>Pending Application at the end of July 26</t>
  </si>
  <si>
    <t>(5)= (1)-(2)-(3)+(4)</t>
  </si>
  <si>
    <t>B</t>
  </si>
  <si>
    <t xml:space="preserve"> Regulatory Cell meeting </t>
  </si>
  <si>
    <t>Date</t>
  </si>
  <si>
    <t>Meeting Number</t>
  </si>
  <si>
    <t>Cases Considered</t>
  </si>
  <si>
    <t>Cases Recommended</t>
  </si>
  <si>
    <t>Annexure for A/S.No 6</t>
  </si>
  <si>
    <t xml:space="preserve">S.No. </t>
  </si>
  <si>
    <t xml:space="preserve">Subject </t>
  </si>
  <si>
    <t>Applicant</t>
  </si>
  <si>
    <t>Status</t>
  </si>
  <si>
    <t>Construction of water intake structure for drawl of water from river Ganag at Mirzapur for meeting requirement of 2*800 MW Ultra Super Critical Thermal Power Project at Mirzapur, U.P.</t>
  </si>
  <si>
    <t>Mirzapur Thermal Energy (UP) Pvt. Ltd. (Adani Group)</t>
  </si>
  <si>
    <t>FY 2026-27</t>
  </si>
  <si>
    <t>Total Number Document on GKP</t>
  </si>
  <si>
    <t>Other Literature on River Ganga</t>
  </si>
  <si>
    <t>Categories</t>
  </si>
  <si>
    <t>Sub-categories</t>
  </si>
  <si>
    <t>No. of documents</t>
  </si>
  <si>
    <t>Journals</t>
  </si>
  <si>
    <t>Student Thesis Competition (STC)</t>
  </si>
  <si>
    <t>Articles</t>
  </si>
  <si>
    <t>Books</t>
  </si>
  <si>
    <t>Studies/Reports</t>
  </si>
  <si>
    <t>Guidelines</t>
  </si>
  <si>
    <t>Misellaneous</t>
  </si>
  <si>
    <t>Ganga River (Main Stem)Water Quality Data</t>
  </si>
  <si>
    <t>Data Set</t>
  </si>
  <si>
    <t>River Atlas</t>
  </si>
  <si>
    <t>Ganga River (Main Stem) Water Quality Data (CPCB)</t>
  </si>
  <si>
    <t xml:space="preserve">Coffes Table Books </t>
  </si>
  <si>
    <t>River Series</t>
  </si>
  <si>
    <t>Maps</t>
  </si>
  <si>
    <t>Total</t>
  </si>
  <si>
    <t>eOffice closed files summary</t>
  </si>
  <si>
    <t>Period</t>
  </si>
  <si>
    <t>No. of eFiles closed</t>
  </si>
  <si>
    <r>
      <t>Wing/Section/ Unit wise summary from 26</t>
    </r>
    <r>
      <rPr>
        <b/>
        <u/>
        <vertAlign val="superscript"/>
        <sz val="11"/>
        <color theme="1"/>
        <rFont val="Calibri"/>
        <family val="2"/>
        <scheme val="minor"/>
      </rPr>
      <t>th</t>
    </r>
    <r>
      <rPr>
        <b/>
        <u/>
        <sz val="11"/>
        <color theme="1"/>
        <rFont val="Calibri"/>
        <family val="2"/>
        <scheme val="minor"/>
      </rPr>
      <t xml:space="preserve"> Oct 2025 till 30</t>
    </r>
    <r>
      <rPr>
        <b/>
        <u/>
        <vertAlign val="superscript"/>
        <sz val="11"/>
        <color theme="1"/>
        <rFont val="Calibri"/>
        <family val="2"/>
        <scheme val="minor"/>
      </rPr>
      <t>th</t>
    </r>
    <r>
      <rPr>
        <b/>
        <u/>
        <sz val="11"/>
        <color theme="1"/>
        <rFont val="Calibri"/>
        <family val="2"/>
        <scheme val="minor"/>
      </rPr>
      <t xml:space="preserve"> November 2025</t>
    </r>
  </si>
  <si>
    <t>Total: 347</t>
  </si>
  <si>
    <r>
      <t>Wing/Section/ Unit wise summary from 1</t>
    </r>
    <r>
      <rPr>
        <b/>
        <u/>
        <vertAlign val="superscript"/>
        <sz val="11"/>
        <color theme="1"/>
        <rFont val="Calibri"/>
        <family val="2"/>
        <scheme val="minor"/>
      </rPr>
      <t>st</t>
    </r>
    <r>
      <rPr>
        <b/>
        <u/>
        <sz val="11"/>
        <color theme="1"/>
        <rFont val="Calibri"/>
        <family val="2"/>
        <scheme val="minor"/>
      </rPr>
      <t xml:space="preserve"> December 2025 to 31</t>
    </r>
    <r>
      <rPr>
        <b/>
        <u/>
        <vertAlign val="superscript"/>
        <sz val="11"/>
        <color theme="1"/>
        <rFont val="Calibri"/>
        <family val="2"/>
        <scheme val="minor"/>
      </rPr>
      <t>st</t>
    </r>
    <r>
      <rPr>
        <b/>
        <u/>
        <sz val="11"/>
        <color theme="1"/>
        <rFont val="Calibri"/>
        <family val="2"/>
        <scheme val="minor"/>
      </rPr>
      <t xml:space="preserve"> December 2025</t>
    </r>
  </si>
  <si>
    <t>Total: 1</t>
  </si>
  <si>
    <r>
      <t>Wing/Section/ Unit wise summary from 1</t>
    </r>
    <r>
      <rPr>
        <b/>
        <u/>
        <vertAlign val="superscript"/>
        <sz val="11"/>
        <color theme="1"/>
        <rFont val="Calibri"/>
        <family val="2"/>
        <scheme val="minor"/>
      </rPr>
      <t>st</t>
    </r>
    <r>
      <rPr>
        <b/>
        <u/>
        <sz val="11"/>
        <color theme="1"/>
        <rFont val="Calibri"/>
        <family val="2"/>
        <scheme val="minor"/>
      </rPr>
      <t xml:space="preserve"> January 2026 till 31</t>
    </r>
    <r>
      <rPr>
        <b/>
        <u/>
        <vertAlign val="superscript"/>
        <sz val="11"/>
        <color theme="1"/>
        <rFont val="Calibri"/>
        <family val="2"/>
        <scheme val="minor"/>
      </rPr>
      <t>st</t>
    </r>
    <r>
      <rPr>
        <b/>
        <u/>
        <sz val="11"/>
        <color theme="1"/>
        <rFont val="Calibri"/>
        <family val="2"/>
        <scheme val="minor"/>
      </rPr>
      <t xml:space="preserve"> January 2026</t>
    </r>
  </si>
  <si>
    <t>Total: 69</t>
  </si>
  <si>
    <r>
      <t>Wing/Section/ Unit wise summary from 1</t>
    </r>
    <r>
      <rPr>
        <b/>
        <u/>
        <vertAlign val="superscript"/>
        <sz val="11"/>
        <color theme="1"/>
        <rFont val="Calibri"/>
        <family val="2"/>
        <scheme val="minor"/>
      </rPr>
      <t>st</t>
    </r>
    <r>
      <rPr>
        <b/>
        <u/>
        <sz val="11"/>
        <color theme="1"/>
        <rFont val="Calibri"/>
        <family val="2"/>
        <scheme val="minor"/>
      </rPr>
      <t xml:space="preserve"> February 2026 till 28</t>
    </r>
    <r>
      <rPr>
        <b/>
        <u/>
        <vertAlign val="superscript"/>
        <sz val="11"/>
        <color theme="1"/>
        <rFont val="Calibri"/>
        <family val="2"/>
        <scheme val="minor"/>
      </rPr>
      <t>th</t>
    </r>
    <r>
      <rPr>
        <b/>
        <u/>
        <sz val="11"/>
        <color theme="1"/>
        <rFont val="Calibri"/>
        <family val="2"/>
        <scheme val="minor"/>
      </rPr>
      <t xml:space="preserve"> February 2026</t>
    </r>
  </si>
  <si>
    <r>
      <t>Wing/Section/ Unit wise summary from 1</t>
    </r>
    <r>
      <rPr>
        <b/>
        <u/>
        <vertAlign val="superscript"/>
        <sz val="11"/>
        <color theme="1"/>
        <rFont val="Calibri"/>
        <family val="2"/>
        <scheme val="minor"/>
      </rPr>
      <t>st</t>
    </r>
    <r>
      <rPr>
        <b/>
        <u/>
        <sz val="11"/>
        <color theme="1"/>
        <rFont val="Calibri"/>
        <family val="2"/>
        <scheme val="minor"/>
      </rPr>
      <t xml:space="preserve"> March 2026 till 31</t>
    </r>
    <r>
      <rPr>
        <b/>
        <u/>
        <vertAlign val="superscript"/>
        <sz val="11"/>
        <color theme="1"/>
        <rFont val="Calibri"/>
        <family val="2"/>
        <scheme val="minor"/>
      </rPr>
      <t>st</t>
    </r>
    <r>
      <rPr>
        <b/>
        <u/>
        <sz val="11"/>
        <color theme="1"/>
        <rFont val="Calibri"/>
        <family val="2"/>
        <scheme val="minor"/>
      </rPr>
      <t xml:space="preserve"> March 2026</t>
    </r>
  </si>
  <si>
    <r>
      <t>Wing/Section/ Unit wise summary from 1</t>
    </r>
    <r>
      <rPr>
        <b/>
        <u/>
        <vertAlign val="superscript"/>
        <sz val="11"/>
        <color theme="1"/>
        <rFont val="Calibri"/>
        <family val="2"/>
        <scheme val="minor"/>
      </rPr>
      <t>st</t>
    </r>
    <r>
      <rPr>
        <b/>
        <u/>
        <sz val="11"/>
        <color theme="1"/>
        <rFont val="Calibri"/>
        <family val="2"/>
        <scheme val="minor"/>
      </rPr>
      <t xml:space="preserve"> April 2026 till 30</t>
    </r>
    <r>
      <rPr>
        <b/>
        <u/>
        <vertAlign val="superscript"/>
        <sz val="11"/>
        <color theme="1"/>
        <rFont val="Calibri"/>
        <family val="2"/>
        <scheme val="minor"/>
      </rPr>
      <t>th</t>
    </r>
    <r>
      <rPr>
        <b/>
        <u/>
        <sz val="11"/>
        <color theme="1"/>
        <rFont val="Calibri"/>
        <family val="2"/>
        <scheme val="minor"/>
      </rPr>
      <t xml:space="preserve"> April 2026</t>
    </r>
  </si>
  <si>
    <r>
      <t>Wing/Section/ Unit wise summary from 1</t>
    </r>
    <r>
      <rPr>
        <b/>
        <u/>
        <vertAlign val="superscript"/>
        <sz val="11"/>
        <color theme="1"/>
        <rFont val="Calibri"/>
        <family val="2"/>
        <scheme val="minor"/>
      </rPr>
      <t>st</t>
    </r>
    <r>
      <rPr>
        <b/>
        <u/>
        <sz val="11"/>
        <color theme="1"/>
        <rFont val="Calibri"/>
        <family val="2"/>
        <scheme val="minor"/>
      </rPr>
      <t xml:space="preserve"> May 2026 till 31</t>
    </r>
    <r>
      <rPr>
        <b/>
        <u/>
        <vertAlign val="superscript"/>
        <sz val="11"/>
        <color theme="1"/>
        <rFont val="Calibri"/>
        <family val="2"/>
        <scheme val="minor"/>
      </rPr>
      <t>st</t>
    </r>
    <r>
      <rPr>
        <b/>
        <u/>
        <sz val="11"/>
        <color theme="1"/>
        <rFont val="Calibri"/>
        <family val="2"/>
        <scheme val="minor"/>
      </rPr>
      <t xml:space="preserve"> May 2026</t>
    </r>
  </si>
  <si>
    <r>
      <t>Wing/Section/ Unit wise summary from 1</t>
    </r>
    <r>
      <rPr>
        <b/>
        <u/>
        <vertAlign val="superscript"/>
        <sz val="11"/>
        <color theme="1"/>
        <rFont val="Calibri"/>
        <family val="2"/>
        <scheme val="minor"/>
      </rPr>
      <t>st</t>
    </r>
    <r>
      <rPr>
        <b/>
        <u/>
        <sz val="11"/>
        <color theme="1"/>
        <rFont val="Calibri"/>
        <family val="2"/>
        <scheme val="minor"/>
      </rPr>
      <t xml:space="preserve"> June 2026 till 30</t>
    </r>
    <r>
      <rPr>
        <b/>
        <u/>
        <vertAlign val="superscript"/>
        <sz val="11"/>
        <color theme="1"/>
        <rFont val="Calibri"/>
        <family val="2"/>
        <scheme val="minor"/>
      </rPr>
      <t>th</t>
    </r>
    <r>
      <rPr>
        <b/>
        <u/>
        <sz val="11"/>
        <color theme="1"/>
        <rFont val="Calibri"/>
        <family val="2"/>
        <scheme val="minor"/>
      </rPr>
      <t xml:space="preserve"> June 2026</t>
    </r>
  </si>
  <si>
    <r>
      <t>Wing/Section/ Unit wise summary from 1</t>
    </r>
    <r>
      <rPr>
        <b/>
        <u/>
        <vertAlign val="superscript"/>
        <sz val="11"/>
        <color theme="1"/>
        <rFont val="Calibri"/>
        <family val="2"/>
        <scheme val="minor"/>
      </rPr>
      <t>st</t>
    </r>
    <r>
      <rPr>
        <b/>
        <u/>
        <sz val="11"/>
        <color theme="1"/>
        <rFont val="Calibri"/>
        <family val="2"/>
        <scheme val="minor"/>
      </rPr>
      <t xml:space="preserve"> July 2026 till 31</t>
    </r>
    <r>
      <rPr>
        <b/>
        <u/>
        <vertAlign val="superscript"/>
        <sz val="11"/>
        <color theme="1"/>
        <rFont val="Calibri"/>
        <family val="2"/>
        <scheme val="minor"/>
      </rPr>
      <t>st</t>
    </r>
    <r>
      <rPr>
        <b/>
        <u/>
        <sz val="11"/>
        <color theme="1"/>
        <rFont val="Calibri"/>
        <family val="2"/>
        <scheme val="minor"/>
      </rPr>
      <t xml:space="preserve"> July 2026</t>
    </r>
  </si>
  <si>
    <t>Subject</t>
  </si>
  <si>
    <t>S.No</t>
  </si>
  <si>
    <t>Category</t>
  </si>
  <si>
    <t>For the month of August (As on 31st August 26)</t>
  </si>
  <si>
    <t>Application returned back in August 26</t>
  </si>
  <si>
    <t>Applications decided in August 26</t>
  </si>
  <si>
    <t>New Applications received in August 26</t>
  </si>
  <si>
    <t>Pending Application at the end of August 26</t>
  </si>
  <si>
    <t>Out of S.No. 5, applications pending more than 3 months ( Received before 1st May 2026)</t>
  </si>
  <si>
    <t>Cases Deferred/Return</t>
  </si>
  <si>
    <t>To be considered in upcoming 17th cell meeting.</t>
  </si>
  <si>
    <t>Construction of water intake structure for withdrawal of water from river Ganga at Bhagalpur District, Bihar for 3*800 MW thermal power project</t>
  </si>
  <si>
    <t>Adani Power Limited</t>
  </si>
  <si>
    <t>APL/PIR/NMCG/016 dated 21.01.2026 on 23.04.2026</t>
  </si>
  <si>
    <t>Under Examination</t>
  </si>
  <si>
    <t xml:space="preserve">Technical Division / Regulatory Cell </t>
  </si>
  <si>
    <r>
      <t>Wing/Section/ Unit wise summary from 1</t>
    </r>
    <r>
      <rPr>
        <b/>
        <u/>
        <vertAlign val="superscript"/>
        <sz val="11"/>
        <color theme="1"/>
        <rFont val="Calibri"/>
        <family val="2"/>
        <scheme val="minor"/>
      </rPr>
      <t>st</t>
    </r>
    <r>
      <rPr>
        <b/>
        <u/>
        <sz val="11"/>
        <color theme="1"/>
        <rFont val="Calibri"/>
        <family val="2"/>
        <scheme val="minor"/>
      </rPr>
      <t xml:space="preserve"> August 2026 till 31</t>
    </r>
    <r>
      <rPr>
        <b/>
        <u/>
        <vertAlign val="superscript"/>
        <sz val="11"/>
        <color theme="1"/>
        <rFont val="Calibri"/>
        <family val="2"/>
        <scheme val="minor"/>
      </rPr>
      <t>st</t>
    </r>
    <r>
      <rPr>
        <b/>
        <u/>
        <sz val="11"/>
        <color theme="1"/>
        <rFont val="Calibri"/>
        <family val="2"/>
        <scheme val="minor"/>
      </rPr>
      <t xml:space="preserve"> August 2026</t>
    </r>
  </si>
  <si>
    <t>NIL</t>
  </si>
  <si>
    <r>
      <t>(With initial total number of eFiles =7,375 on 31</t>
    </r>
    <r>
      <rPr>
        <b/>
        <u/>
        <vertAlign val="superscript"/>
        <sz val="11"/>
        <color theme="1"/>
        <rFont val="Calibri"/>
        <family val="2"/>
        <scheme val="minor"/>
      </rPr>
      <t>st</t>
    </r>
    <r>
      <rPr>
        <b/>
        <u/>
        <sz val="11"/>
        <color theme="1"/>
        <rFont val="Calibri"/>
        <family val="2"/>
        <scheme val="minor"/>
      </rPr>
      <t xml:space="preserve"> January 2026)</t>
    </r>
  </si>
  <si>
    <r>
      <t>From 1</t>
    </r>
    <r>
      <rPr>
        <vertAlign val="superscript"/>
        <sz val="11"/>
        <color theme="1"/>
        <rFont val="Calibri"/>
        <family val="2"/>
        <scheme val="minor"/>
      </rPr>
      <t>st</t>
    </r>
    <r>
      <rPr>
        <sz val="11"/>
        <color theme="1"/>
        <rFont val="Calibri"/>
        <family val="2"/>
        <scheme val="minor"/>
      </rPr>
      <t xml:space="preserve"> April 2020 –till 25</t>
    </r>
    <r>
      <rPr>
        <vertAlign val="superscript"/>
        <sz val="11"/>
        <color theme="1"/>
        <rFont val="Calibri"/>
        <family val="2"/>
        <scheme val="minor"/>
      </rPr>
      <t>th</t>
    </r>
    <r>
      <rPr>
        <sz val="11"/>
        <color theme="1"/>
        <rFont val="Calibri"/>
        <family val="2"/>
        <scheme val="minor"/>
      </rPr>
      <t xml:space="preserve"> Oct 2025</t>
    </r>
  </si>
  <si>
    <r>
      <t>26</t>
    </r>
    <r>
      <rPr>
        <vertAlign val="superscript"/>
        <sz val="11"/>
        <color theme="1"/>
        <rFont val="Calibri"/>
        <family val="2"/>
        <scheme val="minor"/>
      </rPr>
      <t xml:space="preserve">th </t>
    </r>
    <r>
      <rPr>
        <sz val="11"/>
        <color theme="1"/>
        <rFont val="Calibri"/>
        <family val="2"/>
        <scheme val="minor"/>
      </rPr>
      <t>Oct 2025 – till 31</t>
    </r>
    <r>
      <rPr>
        <vertAlign val="superscript"/>
        <sz val="11"/>
        <color theme="1"/>
        <rFont val="Calibri"/>
        <family val="2"/>
        <scheme val="minor"/>
      </rPr>
      <t>st</t>
    </r>
    <r>
      <rPr>
        <sz val="11"/>
        <color theme="1"/>
        <rFont val="Calibri"/>
        <family val="2"/>
        <scheme val="minor"/>
      </rPr>
      <t xml:space="preserve"> Oct 2025</t>
    </r>
  </si>
  <si>
    <r>
      <t>1</t>
    </r>
    <r>
      <rPr>
        <vertAlign val="superscript"/>
        <sz val="11"/>
        <color theme="1"/>
        <rFont val="Calibri"/>
        <family val="2"/>
        <scheme val="minor"/>
      </rPr>
      <t>st</t>
    </r>
    <r>
      <rPr>
        <sz val="11"/>
        <color theme="1"/>
        <rFont val="Calibri"/>
        <family val="2"/>
        <scheme val="minor"/>
      </rPr>
      <t xml:space="preserve"> November 2025 to 30</t>
    </r>
    <r>
      <rPr>
        <vertAlign val="superscript"/>
        <sz val="11"/>
        <color theme="1"/>
        <rFont val="Calibri"/>
        <family val="2"/>
        <scheme val="minor"/>
      </rPr>
      <t>th</t>
    </r>
    <r>
      <rPr>
        <sz val="11"/>
        <color theme="1"/>
        <rFont val="Calibri"/>
        <family val="2"/>
        <scheme val="minor"/>
      </rPr>
      <t xml:space="preserve"> November 2025</t>
    </r>
  </si>
  <si>
    <r>
      <t>1</t>
    </r>
    <r>
      <rPr>
        <vertAlign val="superscript"/>
        <sz val="11"/>
        <color theme="1"/>
        <rFont val="Calibri"/>
        <family val="2"/>
        <scheme val="minor"/>
      </rPr>
      <t>st</t>
    </r>
    <r>
      <rPr>
        <sz val="11"/>
        <color theme="1"/>
        <rFont val="Calibri"/>
        <family val="2"/>
        <scheme val="minor"/>
      </rPr>
      <t xml:space="preserve"> December 2025 to 31</t>
    </r>
    <r>
      <rPr>
        <vertAlign val="superscript"/>
        <sz val="11"/>
        <color theme="1"/>
        <rFont val="Calibri"/>
        <family val="2"/>
        <scheme val="minor"/>
      </rPr>
      <t>st</t>
    </r>
    <r>
      <rPr>
        <sz val="11"/>
        <color theme="1"/>
        <rFont val="Calibri"/>
        <family val="2"/>
        <scheme val="minor"/>
      </rPr>
      <t xml:space="preserve"> December 2025</t>
    </r>
  </si>
  <si>
    <r>
      <t>1</t>
    </r>
    <r>
      <rPr>
        <vertAlign val="superscript"/>
        <sz val="11"/>
        <color theme="1"/>
        <rFont val="Calibri"/>
        <family val="2"/>
        <scheme val="minor"/>
      </rPr>
      <t>st</t>
    </r>
    <r>
      <rPr>
        <sz val="11"/>
        <color theme="1"/>
        <rFont val="Calibri"/>
        <family val="2"/>
        <scheme val="minor"/>
      </rPr>
      <t xml:space="preserve"> January 2026 to 31</t>
    </r>
    <r>
      <rPr>
        <vertAlign val="superscript"/>
        <sz val="11"/>
        <color theme="1"/>
        <rFont val="Calibri"/>
        <family val="2"/>
        <scheme val="minor"/>
      </rPr>
      <t>st</t>
    </r>
    <r>
      <rPr>
        <sz val="11"/>
        <color theme="1"/>
        <rFont val="Calibri"/>
        <family val="2"/>
        <scheme val="minor"/>
      </rPr>
      <t xml:space="preserve"> January 2026</t>
    </r>
  </si>
  <si>
    <r>
      <t>1</t>
    </r>
    <r>
      <rPr>
        <vertAlign val="superscript"/>
        <sz val="11"/>
        <color theme="1"/>
        <rFont val="Calibri"/>
        <family val="2"/>
        <scheme val="minor"/>
      </rPr>
      <t>st</t>
    </r>
    <r>
      <rPr>
        <sz val="11"/>
        <color theme="1"/>
        <rFont val="Calibri"/>
        <family val="2"/>
        <scheme val="minor"/>
      </rPr>
      <t xml:space="preserve"> February 2026 to 28</t>
    </r>
    <r>
      <rPr>
        <vertAlign val="superscript"/>
        <sz val="11"/>
        <color theme="1"/>
        <rFont val="Calibri"/>
        <family val="2"/>
        <scheme val="minor"/>
      </rPr>
      <t>th</t>
    </r>
    <r>
      <rPr>
        <sz val="11"/>
        <color theme="1"/>
        <rFont val="Calibri"/>
        <family val="2"/>
        <scheme val="minor"/>
      </rPr>
      <t xml:space="preserve"> February 2026</t>
    </r>
  </si>
  <si>
    <r>
      <t>1</t>
    </r>
    <r>
      <rPr>
        <vertAlign val="superscript"/>
        <sz val="11"/>
        <color theme="1"/>
        <rFont val="Calibri"/>
        <family val="2"/>
        <scheme val="minor"/>
      </rPr>
      <t>st</t>
    </r>
    <r>
      <rPr>
        <sz val="11"/>
        <color theme="1"/>
        <rFont val="Calibri"/>
        <family val="2"/>
        <scheme val="minor"/>
      </rPr>
      <t xml:space="preserve"> March 2026 to 31</t>
    </r>
    <r>
      <rPr>
        <vertAlign val="superscript"/>
        <sz val="11"/>
        <color theme="1"/>
        <rFont val="Calibri"/>
        <family val="2"/>
        <scheme val="minor"/>
      </rPr>
      <t>st</t>
    </r>
    <r>
      <rPr>
        <sz val="11"/>
        <color theme="1"/>
        <rFont val="Calibri"/>
        <family val="2"/>
        <scheme val="minor"/>
      </rPr>
      <t xml:space="preserve"> March 2026</t>
    </r>
  </si>
  <si>
    <r>
      <t>1</t>
    </r>
    <r>
      <rPr>
        <vertAlign val="superscript"/>
        <sz val="11"/>
        <color theme="1"/>
        <rFont val="Calibri"/>
        <family val="2"/>
        <scheme val="minor"/>
      </rPr>
      <t>st</t>
    </r>
    <r>
      <rPr>
        <sz val="11"/>
        <color theme="1"/>
        <rFont val="Calibri"/>
        <family val="2"/>
        <scheme val="minor"/>
      </rPr>
      <t xml:space="preserve"> April 2026 to 30</t>
    </r>
    <r>
      <rPr>
        <vertAlign val="superscript"/>
        <sz val="11"/>
        <color theme="1"/>
        <rFont val="Calibri"/>
        <family val="2"/>
        <scheme val="minor"/>
      </rPr>
      <t>th</t>
    </r>
    <r>
      <rPr>
        <sz val="11"/>
        <color theme="1"/>
        <rFont val="Calibri"/>
        <family val="2"/>
        <scheme val="minor"/>
      </rPr>
      <t xml:space="preserve"> April 2026</t>
    </r>
  </si>
  <si>
    <r>
      <t>1</t>
    </r>
    <r>
      <rPr>
        <vertAlign val="superscript"/>
        <sz val="11"/>
        <color theme="1"/>
        <rFont val="Calibri"/>
        <family val="2"/>
        <scheme val="minor"/>
      </rPr>
      <t>st</t>
    </r>
    <r>
      <rPr>
        <sz val="11"/>
        <color theme="1"/>
        <rFont val="Calibri"/>
        <family val="2"/>
        <scheme val="minor"/>
      </rPr>
      <t xml:space="preserve"> May 2026 to 31</t>
    </r>
    <r>
      <rPr>
        <vertAlign val="superscript"/>
        <sz val="11"/>
        <color theme="1"/>
        <rFont val="Calibri"/>
        <family val="2"/>
        <scheme val="minor"/>
      </rPr>
      <t>st</t>
    </r>
    <r>
      <rPr>
        <sz val="11"/>
        <color theme="1"/>
        <rFont val="Calibri"/>
        <family val="2"/>
        <scheme val="minor"/>
      </rPr>
      <t xml:space="preserve"> May 2026</t>
    </r>
  </si>
  <si>
    <r>
      <t>1</t>
    </r>
    <r>
      <rPr>
        <vertAlign val="superscript"/>
        <sz val="11"/>
        <color theme="1"/>
        <rFont val="Calibri"/>
        <family val="2"/>
        <scheme val="minor"/>
      </rPr>
      <t>st</t>
    </r>
    <r>
      <rPr>
        <sz val="11"/>
        <color theme="1"/>
        <rFont val="Calibri"/>
        <family val="2"/>
        <scheme val="minor"/>
      </rPr>
      <t xml:space="preserve"> June 2026 to 30</t>
    </r>
    <r>
      <rPr>
        <vertAlign val="superscript"/>
        <sz val="11"/>
        <color theme="1"/>
        <rFont val="Calibri"/>
        <family val="2"/>
        <scheme val="minor"/>
      </rPr>
      <t>th</t>
    </r>
    <r>
      <rPr>
        <sz val="11"/>
        <color theme="1"/>
        <rFont val="Calibri"/>
        <family val="2"/>
        <scheme val="minor"/>
      </rPr>
      <t xml:space="preserve"> June 2026</t>
    </r>
  </si>
  <si>
    <r>
      <t>1</t>
    </r>
    <r>
      <rPr>
        <vertAlign val="superscript"/>
        <sz val="11"/>
        <color theme="1"/>
        <rFont val="Calibri"/>
        <family val="2"/>
        <scheme val="minor"/>
      </rPr>
      <t>st</t>
    </r>
    <r>
      <rPr>
        <sz val="11"/>
        <color theme="1"/>
        <rFont val="Calibri"/>
        <family val="2"/>
        <scheme val="minor"/>
      </rPr>
      <t xml:space="preserve"> July 2026 to 31</t>
    </r>
    <r>
      <rPr>
        <vertAlign val="superscript"/>
        <sz val="11"/>
        <color theme="1"/>
        <rFont val="Calibri"/>
        <family val="2"/>
        <scheme val="minor"/>
      </rPr>
      <t>st</t>
    </r>
    <r>
      <rPr>
        <sz val="11"/>
        <color theme="1"/>
        <rFont val="Calibri"/>
        <family val="2"/>
        <scheme val="minor"/>
      </rPr>
      <t xml:space="preserve"> July 2026</t>
    </r>
  </si>
  <si>
    <r>
      <t>1</t>
    </r>
    <r>
      <rPr>
        <vertAlign val="superscript"/>
        <sz val="11"/>
        <color theme="1"/>
        <rFont val="Calibri"/>
        <family val="2"/>
        <scheme val="minor"/>
      </rPr>
      <t>st</t>
    </r>
    <r>
      <rPr>
        <sz val="11"/>
        <color theme="1"/>
        <rFont val="Calibri"/>
        <family val="2"/>
        <scheme val="minor"/>
      </rPr>
      <t xml:space="preserve"> August 2026 to 31</t>
    </r>
    <r>
      <rPr>
        <vertAlign val="superscript"/>
        <sz val="11"/>
        <color theme="1"/>
        <rFont val="Calibri"/>
        <family val="2"/>
        <scheme val="minor"/>
      </rPr>
      <t>st</t>
    </r>
    <r>
      <rPr>
        <sz val="11"/>
        <color theme="1"/>
        <rFont val="Calibri"/>
        <family val="2"/>
        <scheme val="minor"/>
      </rPr>
      <t xml:space="preserve"> August 2026</t>
    </r>
  </si>
  <si>
    <r>
      <t>i.</t>
    </r>
    <r>
      <rPr>
        <sz val="11"/>
        <color theme="1"/>
        <rFont val="Calibri"/>
        <family val="2"/>
        <scheme val="minor"/>
      </rPr>
      <t>        SMD Section: 271</t>
    </r>
  </si>
  <si>
    <r>
      <t>ii.</t>
    </r>
    <r>
      <rPr>
        <sz val="11"/>
        <color theme="1"/>
        <rFont val="Calibri"/>
        <family val="2"/>
        <scheme val="minor"/>
      </rPr>
      <t>      Finance Wing: 42</t>
    </r>
  </si>
  <si>
    <r>
      <t>iii.</t>
    </r>
    <r>
      <rPr>
        <sz val="11"/>
        <color theme="1"/>
        <rFont val="Calibri"/>
        <family val="2"/>
        <scheme val="minor"/>
      </rPr>
      <t>     Communication Wing: 21</t>
    </r>
  </si>
  <si>
    <r>
      <t>iv.</t>
    </r>
    <r>
      <rPr>
        <sz val="11"/>
        <color theme="1"/>
        <rFont val="Calibri"/>
        <family val="2"/>
        <scheme val="minor"/>
      </rPr>
      <t>     Admin Wing: 13</t>
    </r>
  </si>
  <si>
    <r>
      <t>i.</t>
    </r>
    <r>
      <rPr>
        <sz val="11"/>
        <color theme="1"/>
        <rFont val="Calibri"/>
        <family val="2"/>
        <scheme val="minor"/>
      </rPr>
      <t>      SMD Section: 1</t>
    </r>
  </si>
  <si>
    <r>
      <t>i.</t>
    </r>
    <r>
      <rPr>
        <sz val="11"/>
        <color theme="1"/>
        <rFont val="Calibri"/>
        <family val="2"/>
        <scheme val="minor"/>
      </rPr>
      <t>         SMD Section: 67</t>
    </r>
  </si>
  <si>
    <r>
      <t>ii.</t>
    </r>
    <r>
      <rPr>
        <sz val="11"/>
        <color theme="1"/>
        <rFont val="Calibri"/>
        <family val="2"/>
        <scheme val="minor"/>
      </rPr>
      <t>      O/o ED (Tech): 2</t>
    </r>
  </si>
  <si>
    <r>
      <t>i.</t>
    </r>
    <r>
      <rPr>
        <sz val="11"/>
        <color theme="1"/>
        <rFont val="Calibri"/>
        <family val="2"/>
        <scheme val="minor"/>
      </rPr>
      <t>                     O/o ED/ Finance: 01</t>
    </r>
  </si>
  <si>
    <r>
      <t>i.</t>
    </r>
    <r>
      <rPr>
        <sz val="11"/>
        <color theme="1"/>
        <rFont val="Calibri"/>
        <family val="2"/>
        <scheme val="minor"/>
      </rPr>
      <t>                     Nill</t>
    </r>
  </si>
  <si>
    <r>
      <t>i.</t>
    </r>
    <r>
      <rPr>
        <sz val="11"/>
        <color theme="1"/>
        <rFont val="Calibri"/>
        <family val="2"/>
        <scheme val="minor"/>
      </rPr>
      <t>                     Communication Wing: 1</t>
    </r>
  </si>
  <si>
    <r>
      <t>ii.</t>
    </r>
    <r>
      <rPr>
        <sz val="11"/>
        <color theme="1"/>
        <rFont val="Calibri"/>
        <family val="2"/>
        <scheme val="minor"/>
      </rPr>
      <t>                   O/o ED (Tech): 1</t>
    </r>
  </si>
  <si>
    <r>
      <t>i.</t>
    </r>
    <r>
      <rPr>
        <sz val="11"/>
        <color theme="1"/>
        <rFont val="Calibri"/>
        <family val="2"/>
        <scheme val="minor"/>
      </rPr>
      <t>                     HR &amp; Training: 1</t>
    </r>
  </si>
  <si>
    <r>
      <t>iii.</t>
    </r>
    <r>
      <rPr>
        <sz val="11"/>
        <color theme="1"/>
        <rFont val="Calibri"/>
        <family val="2"/>
        <scheme val="minor"/>
      </rPr>
      <t>                  </t>
    </r>
  </si>
  <si>
    <r>
      <t>i.</t>
    </r>
    <r>
      <rPr>
        <sz val="11"/>
        <color theme="1"/>
        <rFont val="Calibri"/>
        <family val="2"/>
        <scheme val="minor"/>
      </rPr>
      <t>                     SMD Section: 1</t>
    </r>
  </si>
  <si>
    <t>Monthly Progress Report- Gyanganga.ai (August 2026)</t>
  </si>
  <si>
    <t>Organization</t>
  </si>
  <si>
    <t>Molecular traces of invasion: eDNA-based high-resolution mapping of Nile tilapia (Oreochromis niloticus) across freshwater habitats of West Bengal, India</t>
  </si>
  <si>
    <t>CENTRAL INLAND FISHERIES RESEARCH INSTITUTE (CIFRI)</t>
  </si>
  <si>
    <t>Stock Status of Two Commercially Important Catfishes, Mystus gulio (Hamilton 1822) and Mystus cavasius (Hamilton 1822), in Relation to Environmental Variables Along the Lower Stretches of the River Ganga, India</t>
  </si>
  <si>
    <t>Environmentally relevant concentrations of triclosan modulate the brain proteome profile of Labeo catla</t>
  </si>
  <si>
    <t>Status of Ganges River dolphin Platanista gangetica (Lebeck, 1801) in the lower stretch of the Ganga River, India, with emphasis on threats, conservation, and recommendations</t>
  </si>
  <si>
    <t>Adaptive Co-Management and Future Resilience of Coastal Winter Migratory Bag Net Fisheries in Indian Sundarbans: Ensuring Livelihood Sustainability Amidst Climate Change</t>
  </si>
  <si>
    <t>Fate and Effects of Heavy Metals in Fishes: Antioxidant Defense System, miRNA/Gene Expression Response, and Histopathological Reproductive Manifestations</t>
  </si>
  <si>
    <t>Hormonal symphony: The dynamic duo of IGF and EGF in gonadotropin-induced fish ovarian development and egg maturation</t>
  </si>
  <si>
    <t>Clearing the path: Unraveling bisphenol a removal and degradation mechanisms for a cleaner future</t>
  </si>
  <si>
    <t>Age-specific changes in the serum proteome of female anadromous, hilsa Tenualosa ilisha: a comparative analysis across developmental stages</t>
  </si>
  <si>
    <t>Distribution patterns of antioxidants in the organs of anadromous fish Tenualosa ilisha (Hamilton, 1822)—a profiling in different age groups for future application in anti-aging</t>
  </si>
  <si>
    <t>Unlocking the nutritional potential: amino acid profile of eight Indian food fishes and their role in meeting recommended dietary allowances</t>
  </si>
  <si>
    <t>Indiscriminate pesticide use for fishing in the River Ganga raises alarm</t>
  </si>
  <si>
    <t>Toxic Metal Element Concentration in 31 Food Fishes from River Ganga: Risk Assessment on Human Consumption</t>
  </si>
  <si>
    <t>Amino Acid Composition of Thirty Food Fishes of the Ganga Riverine Environment for Addressing Amino Acid Requirement through Fish Supplementation</t>
  </si>
  <si>
    <t>Hilsa fisheries in India: a socio-economic analysis of fishers in deltaic Ganga region of river Hooghly</t>
  </si>
  <si>
    <r>
      <t>Generated on 1</t>
    </r>
    <r>
      <rPr>
        <b/>
        <vertAlign val="superscript"/>
        <sz val="12"/>
        <color rgb="FF000000"/>
        <rFont val="Calibri"/>
        <family val="2"/>
        <scheme val="minor"/>
      </rPr>
      <t>st</t>
    </r>
    <r>
      <rPr>
        <b/>
        <sz val="12"/>
        <color rgb="FF000000"/>
        <rFont val="Calibri"/>
        <family val="2"/>
        <scheme val="minor"/>
      </rPr>
      <t xml:space="preserve"> September 2026</t>
    </r>
  </si>
  <si>
    <r>
      <t>Till 31</t>
    </r>
    <r>
      <rPr>
        <b/>
        <vertAlign val="superscript"/>
        <sz val="12"/>
        <color rgb="FF000000"/>
        <rFont val="Calibri"/>
        <family val="2"/>
        <scheme val="minor"/>
      </rPr>
      <t>st</t>
    </r>
    <r>
      <rPr>
        <b/>
        <sz val="12"/>
        <color rgb="FF000000"/>
        <rFont val="Calibri"/>
        <family val="2"/>
        <scheme val="minor"/>
      </rPr>
      <t xml:space="preserve"> July   </t>
    </r>
    <r>
      <rPr>
        <b/>
        <sz val="12"/>
        <color theme="1"/>
        <rFont val="Calibri"/>
        <family val="2"/>
        <scheme val="minor"/>
      </rPr>
      <t>2026</t>
    </r>
  </si>
  <si>
    <r>
      <t>Total (as on 31</t>
    </r>
    <r>
      <rPr>
        <b/>
        <vertAlign val="superscript"/>
        <sz val="12"/>
        <color rgb="FF000000"/>
        <rFont val="Calibri"/>
        <family val="2"/>
        <scheme val="minor"/>
      </rPr>
      <t>st</t>
    </r>
    <r>
      <rPr>
        <b/>
        <sz val="12"/>
        <color rgb="FF000000"/>
        <rFont val="Calibri"/>
        <family val="2"/>
        <scheme val="minor"/>
      </rPr>
      <t xml:space="preserve"> August 2026</t>
    </r>
    <r>
      <rPr>
        <b/>
        <sz val="12"/>
        <color theme="1"/>
        <rFont val="Calibri"/>
        <family val="2"/>
        <scheme val="minor"/>
      </rPr>
      <t>)</t>
    </r>
  </si>
  <si>
    <r>
      <t>Categories-wise details of documents uploaded between 1</t>
    </r>
    <r>
      <rPr>
        <b/>
        <vertAlign val="superscript"/>
        <sz val="12"/>
        <color rgb="FF000000"/>
        <rFont val="Calibri"/>
        <family val="2"/>
        <scheme val="minor"/>
      </rPr>
      <t>st</t>
    </r>
    <r>
      <rPr>
        <b/>
        <sz val="12"/>
        <color rgb="FF000000"/>
        <rFont val="Calibri"/>
        <family val="2"/>
        <scheme val="minor"/>
      </rPr>
      <t xml:space="preserve"> to 31</t>
    </r>
    <r>
      <rPr>
        <b/>
        <vertAlign val="superscript"/>
        <sz val="12"/>
        <color rgb="FF000000"/>
        <rFont val="Calibri"/>
        <family val="2"/>
        <scheme val="minor"/>
      </rPr>
      <t>st</t>
    </r>
    <r>
      <rPr>
        <b/>
        <sz val="12"/>
        <color rgb="FF000000"/>
        <rFont val="Calibri"/>
        <family val="2"/>
        <scheme val="minor"/>
      </rPr>
      <t xml:space="preserve"> August 2026</t>
    </r>
  </si>
  <si>
    <r>
      <t>Details of documents uploaded between 1</t>
    </r>
    <r>
      <rPr>
        <b/>
        <vertAlign val="superscript"/>
        <sz val="12"/>
        <color rgb="FF000000"/>
        <rFont val="Calibri"/>
        <family val="2"/>
        <scheme val="minor"/>
      </rPr>
      <t>st</t>
    </r>
    <r>
      <rPr>
        <b/>
        <sz val="12"/>
        <color rgb="FF000000"/>
        <rFont val="Calibri"/>
        <family val="2"/>
        <scheme val="minor"/>
      </rPr>
      <t xml:space="preserve"> to 31</t>
    </r>
    <r>
      <rPr>
        <b/>
        <vertAlign val="superscript"/>
        <sz val="12"/>
        <color rgb="FF000000"/>
        <rFont val="Calibri"/>
        <family val="2"/>
        <scheme val="minor"/>
      </rPr>
      <t>st</t>
    </r>
    <r>
      <rPr>
        <b/>
        <sz val="12"/>
        <color rgb="FF000000"/>
        <rFont val="Calibri"/>
        <family val="2"/>
        <scheme val="minor"/>
      </rPr>
      <t xml:space="preserve"> August 2026</t>
    </r>
  </si>
  <si>
    <t>MPR PRAYAG/ GeoPortal etc</t>
  </si>
  <si>
    <t>OCEMS Status</t>
  </si>
  <si>
    <t>Installation and Data Status</t>
  </si>
  <si>
    <t>a</t>
  </si>
  <si>
    <t>No. of  STPs with OCEMS Installed</t>
  </si>
  <si>
    <t>b</t>
  </si>
  <si>
    <t>No. of STPs with Flow Data received</t>
  </si>
  <si>
    <t>c</t>
  </si>
  <si>
    <t xml:space="preserve">No. of STPs with Influent Characteristic Data received </t>
  </si>
  <si>
    <t>d</t>
  </si>
  <si>
    <t>No. of STPs with Effluent Characteristic Data received</t>
  </si>
  <si>
    <t xml:space="preserve">Data Reliability Status </t>
  </si>
  <si>
    <t>No. of STPs with Satisfactory Data received</t>
  </si>
  <si>
    <t xml:space="preserve">No. of STPs with Poor Data Quality (Annex A1) </t>
  </si>
  <si>
    <t>No. of STPs with No Data Received (Annex A2)</t>
  </si>
  <si>
    <t>B1</t>
  </si>
  <si>
    <t>OCEMS based results communicated to States till Month</t>
  </si>
  <si>
    <t>Communicated till August 2026</t>
  </si>
  <si>
    <t>B2</t>
  </si>
  <si>
    <t>Alerts, STPs _NGP ( Annexure (B1))</t>
  </si>
  <si>
    <t>STPs=9 (Alerts=63)</t>
  </si>
  <si>
    <t>Alerts, STPs _Non-NGP ( Annexure (B2))</t>
  </si>
  <si>
    <t>STPs=6 (Alerts=26)</t>
  </si>
  <si>
    <t>C1</t>
  </si>
  <si>
    <t>Eflow reports _Ganga_ updated till period</t>
  </si>
  <si>
    <t>Q1, 2026</t>
  </si>
  <si>
    <t>C2</t>
  </si>
  <si>
    <t>EFlow reports _Yamuna_ updated till period</t>
  </si>
  <si>
    <t>D</t>
  </si>
  <si>
    <t>GDPMS</t>
  </si>
  <si>
    <t>VM inaccessible post Vulnerability assessment, VM upgrade pending with GIS Cell</t>
  </si>
  <si>
    <t>No. of Meetings held in July 2026</t>
  </si>
  <si>
    <t>-</t>
  </si>
  <si>
    <t>No. of Meetings held in June 2026</t>
  </si>
  <si>
    <t>E</t>
  </si>
  <si>
    <t>PRAYAG_GEO Portal</t>
  </si>
  <si>
    <t>No. of Active GIS Layers (Annex B)</t>
  </si>
  <si>
    <t>No. of Use Cases</t>
  </si>
  <si>
    <t>PRAYAG/ Geoportal-MPR August 2026 (Item 5.3, MPR)</t>
  </si>
  <si>
    <t>MPR 5.3</t>
  </si>
  <si>
    <t>S. No.</t>
  </si>
  <si>
    <t>State</t>
  </si>
  <si>
    <t>STP</t>
  </si>
  <si>
    <t>Data Availability (%)</t>
  </si>
  <si>
    <t>Jharkhand</t>
  </si>
  <si>
    <t>1.5 MLD STP Harmu</t>
  </si>
  <si>
    <t>Uttar Pradesh</t>
  </si>
  <si>
    <t>17.7 MLD STP Farrukhabad</t>
  </si>
  <si>
    <t>50 MLD STP at Sector-168</t>
  </si>
  <si>
    <t>78 MLD STP Dandupura Agra</t>
  </si>
  <si>
    <t>Annexure A</t>
  </si>
  <si>
    <t>Annexure A1 - No. of  STPs with Poor Data  Quality</t>
  </si>
  <si>
    <t>Delhi</t>
  </si>
  <si>
    <t>0.66 MGD Molar Band</t>
  </si>
  <si>
    <t>20 MGD Nilothi Phase II</t>
  </si>
  <si>
    <t>1.5 MLD STP Chutia</t>
  </si>
  <si>
    <t>11.4 MLD STP Bokaro</t>
  </si>
  <si>
    <t>2.57 MLD STP Bokaro</t>
  </si>
  <si>
    <t>1 MLD STP ANUPSHAHAR</t>
  </si>
  <si>
    <t>1.5 MLD STP Anupshahar (UPJN)</t>
  </si>
  <si>
    <t>10.445 MLD STP Etawah</t>
  </si>
  <si>
    <t>100 MLD STP at Noida Sector 168</t>
  </si>
  <si>
    <t>120 MLD STP Goitha Varanasi</t>
  </si>
  <si>
    <t>13.50 MLD STP Tixi Nala</t>
  </si>
  <si>
    <t>14 MLD STP Baghpat</t>
  </si>
  <si>
    <t>15 MLD STP Baniyapur UPJN</t>
  </si>
  <si>
    <t>15 MLD STP SHUKLAGANJ</t>
  </si>
  <si>
    <t>20 MLD CETP Jajmau</t>
  </si>
  <si>
    <t>21 MLD STP ETAWAH</t>
  </si>
  <si>
    <t>21 MLD STP Pakka Bagh</t>
  </si>
  <si>
    <t>3 MLD STP Firozabad</t>
  </si>
  <si>
    <t>30 MLD STP JAUNPUR</t>
  </si>
  <si>
    <t>33 MLD STP Ayodhya</t>
  </si>
  <si>
    <t>40 MLD STP Mapan</t>
  </si>
  <si>
    <t>43 MLD STP Salori</t>
  </si>
  <si>
    <t>80 MLD STP Dinapur</t>
  </si>
  <si>
    <t>West Bengal</t>
  </si>
  <si>
    <t>26.5 MLD STP at Chinsurah</t>
  </si>
  <si>
    <t>35 MLD STP Maheshtala Waste Water Management Pvt Ltd</t>
  </si>
  <si>
    <t>40 MLD STP at Bally Howarh</t>
  </si>
  <si>
    <t>6.5 MLD STP Naihati</t>
  </si>
  <si>
    <t>60 MLD STP Baranagar</t>
  </si>
  <si>
    <t>65 MLD STP Arupara Howrah</t>
  </si>
  <si>
    <t>Annexure A2 - No. of STPs with No Data Received</t>
  </si>
  <si>
    <t>STP Alerts and Exceedances Report - August 2026</t>
  </si>
  <si>
    <t>A.) NGP</t>
  </si>
  <si>
    <t>STP Name</t>
  </si>
  <si>
    <t>Total Alerts</t>
  </si>
  <si>
    <t>Total Exceedances</t>
  </si>
  <si>
    <t>BOD</t>
  </si>
  <si>
    <t>pH</t>
  </si>
  <si>
    <t>TSS</t>
  </si>
  <si>
    <t>NGP/Other</t>
  </si>
  <si>
    <t>43 MLD STP Beur</t>
  </si>
  <si>
    <t>Bihar</t>
  </si>
  <si>
    <t>NGP</t>
  </si>
  <si>
    <t>100 MLD STP at Digha</t>
  </si>
  <si>
    <t>130 MLD STP Jajmau Kanpur</t>
  </si>
  <si>
    <t>50 MLD STP Ramana Varanasi</t>
  </si>
  <si>
    <t>29 MLD STP Salori (UP Jal Nigam)</t>
  </si>
  <si>
    <t>80 MLD STP Naini 1 (UP Jal Nigam)</t>
  </si>
  <si>
    <t>55 MLD STP Bhagwanpur</t>
  </si>
  <si>
    <t>43 MLD STP Jajmau Kanpur</t>
  </si>
  <si>
    <t>50 MLD STP Numayadahi</t>
  </si>
  <si>
    <t>Total alerts generated</t>
  </si>
  <si>
    <t>STPs with alerts</t>
  </si>
  <si>
    <t>Parameter frequency</t>
  </si>
  <si>
    <t>B.) Others</t>
  </si>
  <si>
    <t>345 MLD STP Bharwara</t>
  </si>
  <si>
    <t>Others</t>
  </si>
  <si>
    <t>70 MLD STP Dhundhahera</t>
  </si>
  <si>
    <t>42 MLD STP Daulatganj</t>
  </si>
  <si>
    <t>45 MLD STP Aligarh</t>
  </si>
  <si>
    <t>32.5 MLD STP Kidwai nagar</t>
  </si>
  <si>
    <t>56 MLD STP Dhundhahera</t>
  </si>
  <si>
    <t xml:space="preserve">S. No. </t>
  </si>
  <si>
    <t> Type</t>
  </si>
  <si>
    <t>GIS Layer</t>
  </si>
  <si>
    <t xml:space="preserve">BASIC </t>
  </si>
  <si>
    <t>Ganga</t>
  </si>
  <si>
    <t xml:space="preserve">Ganga Centre line SoI </t>
  </si>
  <si>
    <t>Ganga River Basin</t>
  </si>
  <si>
    <t>Popular River</t>
  </si>
  <si>
    <t>Ganga State</t>
  </si>
  <si>
    <t>Ganga Basin Sub District Census</t>
  </si>
  <si>
    <t>Ganga Basin Town Census</t>
  </si>
  <si>
    <t>Census Sub District 2011</t>
  </si>
  <si>
    <t>Census Town 2011</t>
  </si>
  <si>
    <t>WATER RESOURCES</t>
  </si>
  <si>
    <t>India River Network</t>
  </si>
  <si>
    <t>Major Aquifers</t>
  </si>
  <si>
    <t>ECOLOGY</t>
  </si>
  <si>
    <t>Riverine Wetland (UP/Bihar/Jharkhand)</t>
  </si>
  <si>
    <t>Wetland PAN India (SAC)</t>
  </si>
  <si>
    <t>RIVER WATER QUALITY</t>
  </si>
  <si>
    <t>Ganga Polluted Stretch, 2018</t>
  </si>
  <si>
    <t>Ganga Polluted Stretch, 2022</t>
  </si>
  <si>
    <t>Ganga Polluted Stretch, 2023</t>
  </si>
  <si>
    <t>Ganga Polluted Stretch, 2025</t>
  </si>
  <si>
    <t>Manual Water Quality Stations (Locations)</t>
  </si>
  <si>
    <t>RTQMS (Locations)</t>
  </si>
  <si>
    <t>Biomonitoring (Locations) (to be add)</t>
  </si>
  <si>
    <t>POLLUTION ASPECTS</t>
  </si>
  <si>
    <t>Sewage Gap Analysis</t>
  </si>
  <si>
    <t>STP (Other than NMCG) (Locations)</t>
  </si>
  <si>
    <t>STP NMCG (Locations)</t>
  </si>
  <si>
    <t>GPIs (Locations)</t>
  </si>
  <si>
    <t>Solid Waste Dumps (IIRS data)</t>
  </si>
  <si>
    <t>MISC.</t>
  </si>
  <si>
    <t>Ganga Centre line 1 km points SoI</t>
  </si>
  <si>
    <t>Ganga Final Survey SoI</t>
  </si>
  <si>
    <t>Point outfall 45N SoI</t>
  </si>
  <si>
    <t>Point outfall 44N SoI</t>
  </si>
  <si>
    <r>
      <t xml:space="preserve">Annexure-B Active GIS layer - August 2026 </t>
    </r>
    <r>
      <rPr>
        <sz val="12"/>
        <color theme="1"/>
        <rFont val="Calibri"/>
        <family val="2"/>
      </rPr>
      <t>(As on 01.09.2026)</t>
    </r>
  </si>
  <si>
    <r>
      <t>For the month of August (As on 1</t>
    </r>
    <r>
      <rPr>
        <b/>
        <vertAlign val="superscript"/>
        <sz val="12"/>
        <color rgb="FF000000"/>
        <rFont val="Calibri"/>
        <family val="2"/>
      </rPr>
      <t>st</t>
    </r>
    <r>
      <rPr>
        <b/>
        <sz val="12"/>
        <color rgb="FF000000"/>
        <rFont val="Calibri"/>
        <family val="2"/>
      </rPr>
      <t xml:space="preserve"> September 2026)</t>
    </r>
  </si>
  <si>
    <t>Annexure B1  &amp; B2</t>
  </si>
  <si>
    <t>For the Month of August 2026 (As on 1st  September  2026)</t>
  </si>
  <si>
    <t>MPR Communication</t>
  </si>
  <si>
    <t>Followers</t>
  </si>
  <si>
    <t>Till Previous Month-July 2026</t>
  </si>
  <si>
    <t>Current Month- August 2026</t>
  </si>
  <si>
    <t>Twitter</t>
  </si>
  <si>
    <t>Facebook</t>
  </si>
  <si>
    <t>Instagram</t>
  </si>
  <si>
    <t>In Current Month</t>
  </si>
  <si>
    <t>a)</t>
  </si>
  <si>
    <t>Webposts (excluding B and C)</t>
  </si>
  <si>
    <t>Number of Images</t>
  </si>
  <si>
    <t>Videos (Minutes)</t>
  </si>
  <si>
    <t>48 Min</t>
  </si>
  <si>
    <r>
      <rPr>
        <sz val="11"/>
        <color theme="1"/>
        <rFont val="Calibri"/>
        <family val="2"/>
      </rPr>
      <t xml:space="preserve">55 </t>
    </r>
    <r>
      <rPr>
        <sz val="11"/>
        <color theme="1"/>
        <rFont val="Calibri"/>
        <family val="2"/>
      </rPr>
      <t>Min</t>
    </r>
  </si>
  <si>
    <t>b)</t>
  </si>
  <si>
    <t>Rebuttals on</t>
  </si>
  <si>
    <t>1 post from NMCG page and 3 post from influencer</t>
  </si>
  <si>
    <t>Social Media</t>
  </si>
  <si>
    <t>c)</t>
  </si>
  <si>
    <t>Positive Stories</t>
  </si>
  <si>
    <t>Annex A</t>
  </si>
  <si>
    <t>Youtube</t>
  </si>
  <si>
    <t>Print Media</t>
  </si>
  <si>
    <t>Rebutted</t>
  </si>
  <si>
    <t>No</t>
  </si>
  <si>
    <t xml:space="preserve">Publication through PIB </t>
  </si>
  <si>
    <t>Press Release ( Atleast One per month )</t>
  </si>
  <si>
    <t xml:space="preserve">i) </t>
  </si>
  <si>
    <t>Press Release-Event Based</t>
  </si>
  <si>
    <t xml:space="preserve">Departmental Summit , 31st Augsut </t>
  </si>
  <si>
    <t xml:space="preserve">ii) </t>
  </si>
  <si>
    <t>Press Release- Success Story</t>
  </si>
  <si>
    <t xml:space="preserve">People River Connect , PIB to release it as explainer </t>
  </si>
  <si>
    <t xml:space="preserve">Backgrounder ( One per Quarter  ) </t>
  </si>
  <si>
    <t xml:space="preserve">Planned for next month </t>
  </si>
  <si>
    <t xml:space="preserve">c) </t>
  </si>
  <si>
    <t>Articles/Op-eds in Newspapers ( One article -Half Yearly)</t>
  </si>
  <si>
    <t>Work  is currently in progress</t>
  </si>
  <si>
    <t>Number of Events</t>
  </si>
  <si>
    <t>Participation</t>
  </si>
  <si>
    <t>Events Organised by NMCG</t>
  </si>
  <si>
    <t>Annex B</t>
  </si>
  <si>
    <t>i).</t>
  </si>
  <si>
    <t>Cleanliness Drives on Yamuna</t>
  </si>
  <si>
    <t>Approx. 2500</t>
  </si>
  <si>
    <t>Events through Partner</t>
  </si>
  <si>
    <t>DGC &amp; SMCG</t>
  </si>
  <si>
    <t>Approx. 78258</t>
  </si>
  <si>
    <t>NGO</t>
  </si>
  <si>
    <t xml:space="preserve">Nil </t>
  </si>
  <si>
    <t>Institutes</t>
  </si>
  <si>
    <t>Nil</t>
  </si>
  <si>
    <t xml:space="preserve">Total </t>
  </si>
  <si>
    <t>Sponsorship</t>
  </si>
  <si>
    <t>Capacity Building Training /Workshop 
(Communication Unit )</t>
  </si>
  <si>
    <t xml:space="preserve">S. No 2 C, 4 B </t>
  </si>
  <si>
    <t>Coverage</t>
  </si>
  <si>
    <t>National Framework on Safe Reuse of Treated Wastewater</t>
  </si>
  <si>
    <t>https://x.com/cleanganganmcg/status/2084125250137346551?s=20</t>
  </si>
  <si>
    <t>https://www.facebook.com/cleanganganmcg/posts/pfbid035y3RyjXqLQatBpbsS9ijbcPGX3QUFqVcqFMLQZph1Ws5kXVv8qF7HU3uTs6VUg3Vl</t>
  </si>
  <si>
    <t>www.instagram.com/reel/DbkIr2VPVNS/?utm_source=ig_web_copy_link&amp;igsi=NTc4MTIwNjQ2YQ==</t>
  </si>
  <si>
    <t>Wetland, Prayagraj</t>
  </si>
  <si>
    <t xml:space="preserve"> https://x.com/cleanganganmcg/status/2084854563115593741?s=20</t>
  </si>
  <si>
    <t xml:space="preserve"> https://www.facebook.com/cleanganganmcg/posts/pfbid036g77MAxCF14Mp4KWQTHUTyfuB4Xg73DmYBr4wMpY5BZUth1swBdAYehczMzc2ZJrl</t>
  </si>
  <si>
    <t>https://www.instagram.com/p/DbpQ7EQvnh3/?utm_source=ig_web_copy_link&amp;igsi=NTc4MTIwNjQ2YQ==</t>
  </si>
  <si>
    <t>Project update, Mirzapur</t>
  </si>
  <si>
    <t>https://x.com/cleanganganmcg/status/2085299799914598689?s=20</t>
  </si>
  <si>
    <t>https://www.facebook.com/cleanganganmcg/posts/pfbid029kmseixYeVhLsRQ99MkgBUsHT74DhezY1SR72G7xHeNH8zW96MspoiudoMVgAufVl</t>
  </si>
  <si>
    <t>https://www.instagram.com/p/Dbsa4pQgJ2i/?utm_source=ig_web_copy_link&amp;igsi=NTc4MTIwNjQ2YQ==</t>
  </si>
  <si>
    <t>Turtle Rescue</t>
  </si>
  <si>
    <t>https://x.com/cleanganganmcg/status/2085314069259813267?s=20</t>
  </si>
  <si>
    <t>https://www.facebook.com/cleanganganmcg/posts/pfbid0kDyYjz32owy48YnxY26YcvyXjJnugEJAXmCdaBKXG6ZYzvPTRzA7q3xaVZ4Xpuhkl</t>
  </si>
  <si>
    <t>https://www.instagram.com/p/DbshGpbjNb_/?utm_source=ig_web_copy_link&amp;igsh=MzRlODBiNWFlZA==&amp;igsi=MzRlODBiNWFlZA==</t>
  </si>
  <si>
    <t>Cleanliness Drive, Delhi</t>
  </si>
  <si>
    <t>https://x.com/cleanganganmcg/status/2086384002743849342?s=20</t>
  </si>
  <si>
    <t>https://www.facebook.com/cleanganganmcg/posts/pfbid02mzXKAJULxYv5eAPC1fcpRh6YPCDmsUvSQTnmxzEdpYtEv1tg9fdMU33uGonCfeVEl</t>
  </si>
  <si>
    <t>https://www.instagram.com/p/Db0KJTHj0yS/?utm_source=ig_web_copy_link&amp;igsh=MzRlODBiNWFlZA==&amp;igsi=MzRlODBiNWFlZA==</t>
  </si>
  <si>
    <t>Wetland, Budaun</t>
  </si>
  <si>
    <t>https://x.com/cleanganganmcg/status/2086681243345883260?s=20</t>
  </si>
  <si>
    <t>https://www.facebook.com/cleanganganmcg/posts/pfbid0w2J8ZX5crHnRceKNrS3SdHtseBp1QqM5RttnscWxJt1vMeayyLTm9jegr3rbqc8gl</t>
  </si>
  <si>
    <t>https://www.instagram.com/p/Db2PL5kDIuP/?utm_source=ig_web_copy_link&amp;igsh=MzRlODBiNWFlZA==&amp;igsi=MzRlODBiNWFlZA==</t>
  </si>
  <si>
    <t>Cleanliness Drive by Being Helper Foundation, Bihar</t>
  </si>
  <si>
    <t>https://x.com/cleanganganmcg/status/2086702872184619338?s=20</t>
  </si>
  <si>
    <t>https://facebook.com/reel/1021401107425577/</t>
  </si>
  <si>
    <t>https://www.instagram.com/reel/Db2TdAzMxkT/?utm_source=ig_web_copy_link&amp;igsh=MzRlODBiNWFlZA==&amp;igsi=MzRlODBiNWFlZA==</t>
  </si>
  <si>
    <t>Project Update, Ghazipur STP</t>
  </si>
  <si>
    <t>https://x.com/cleanganganmcg/status/2087127091724910811?s=20</t>
  </si>
  <si>
    <t>https://www.facebook.com/cleanganganmcg/posts/pfbid02uwPabZTGgPhPVLBxJPmR3qBpEihFkSYuULEATSYZ6ZmFw5Y4didz7DzfGiC9ySKol</t>
  </si>
  <si>
    <t>https://www.instagram.com/p/Db5TppsgD0y/?utm_source=ig_web_copy_link&amp;igsh=MzRlODBiNWFlZA==&amp;igsi=MzRlODBiNWFlZA==</t>
  </si>
  <si>
    <t>Wetland Aligarh</t>
  </si>
  <si>
    <t>https://x.com/cleanganganmcg/status/2087054932067450917?s=20</t>
  </si>
  <si>
    <t>https://www.facebook.com/cleanganganmcg/posts/pfbid034NS4o7A3vDNETeaC5juYiYzqALWHLTHszCtEHQXwxDGXoW15aCfB3yyuSH8Y1ZYCl</t>
  </si>
  <si>
    <t>https://www.instagram.com/p/Db4548ajNz_/?utm_source=ig_web_copy_link&amp;igsh=MzRlODBiNWFlZA==&amp;igsi=MzRlODBiNWFlZA==</t>
  </si>
  <si>
    <t>Gharial Rescue, Kanpur</t>
  </si>
  <si>
    <t>https://x.com/cleanganganmcg/status/2087524350459285672?s=20</t>
  </si>
  <si>
    <t>https://fb.watch/J6pGxizmRE/</t>
  </si>
  <si>
    <t>https://www.instagram.com/reel/Db8OPF8if41/?utm_source=ig_web_copy_link&amp;igsh=MzRlODBiNWFlZA==&amp;igsi=MzRlODBiNWFlZA==</t>
  </si>
  <si>
    <t>Cleanliness Drive by Kanpur Ploggers</t>
  </si>
  <si>
    <t>https://x.com/cleanganganmcg/status/2088939493927874678?s=20</t>
  </si>
  <si>
    <t>https://www.facebook.com/cleanganganmcg/posts/pfbid02dQk4uJkVcLccbvM7EpQe5MZhvX5qcgFZzG8yZMi6F6gbGxXMywwfLuSQc214hfryl</t>
  </si>
  <si>
    <t>https://www.instagram.com/p/DcGR4nPjzX-/?utm_source=ig_web_copy_link&amp;igsh=MzRlODBiNWFlZA==&amp;igsi=MzRlODBiNWFlZA==</t>
  </si>
  <si>
    <t>Wetland, Kasgunj</t>
  </si>
  <si>
    <t>https://x.com/cleanganganmcg/status/2089926067993858525?s=20</t>
  </si>
  <si>
    <t>https://www.facebook.com/cleanganganmcg/posts/pfbid0GYhNLCptYgUtr3Du1e2SJ5kJWjgDZ1LHDBpDZtnsTM7yHQg1SwgHLu2ppQjUKfbRl</t>
  </si>
  <si>
    <t>https://www.instagram.com/p/DcNXlQ8D1bS/?utm_source=ig_web_copy_link&amp;igsh=MzRlODBiNWFlZA==&amp;igsi=MzRlODBiNWFlZA==</t>
  </si>
  <si>
    <t>Public review, Patna</t>
  </si>
  <si>
    <t>https://x.com/cleanganganmcg/status/2090059203805073431?s=20</t>
  </si>
  <si>
    <t>https://facebook.com/reel/1062542436151643/</t>
  </si>
  <si>
    <t>https://www.instagram.com/reel/DcN_ETksW5x/?utm_source=ig_web_copy_link&amp;igsh=MzRlODBiNWFlZA==&amp;igsi=MzRlODBiNWFlZA==</t>
  </si>
  <si>
    <t>Tamsa river</t>
  </si>
  <si>
    <t>https://x.com/cleanganganmcg/status/2090305748832297080?s=20</t>
  </si>
  <si>
    <t>https://www.facebook.com/share/v/1BoKMPouv5/</t>
  </si>
  <si>
    <t>https://www.instagram.com/reel/DcQA7aQMI0G/?utm_source=ig_web_copy_link&amp;igsi=MzRlODBiNWFlZA==</t>
  </si>
  <si>
    <t>Two Concession Agreements signed, strengthening wastewater management in Uttar Pradesh</t>
  </si>
  <si>
    <t>https://x.com/cleanganganmcg/status/2090691643263660400?s=20</t>
  </si>
  <si>
    <t>https://www.facebook.com/share/p/19GR4gzrjU/</t>
  </si>
  <si>
    <t>https://www.instagram.com/p/DcSuUwgj35N/?utm_source=ig_web_copy_link&amp;igsi=MzRlODBiNWFlZA==</t>
  </si>
  <si>
    <t>Kali Ghat, Prayagraj</t>
  </si>
  <si>
    <t>https://x.com/cleanganganmcg/status/2091061832002007434?s=20</t>
  </si>
  <si>
    <t>https://www.facebook.com/share/v/1Bweu3S6gV/</t>
  </si>
  <si>
    <t>https://www.instagram.com/reel/DcTsk3nvjMu/?utm_source=ig_web_copy_link&amp;igsi=MzRlODBiNWFlZA==</t>
  </si>
  <si>
    <t>Jeremy Wade (Rebuttal post)</t>
  </si>
  <si>
    <t xml:space="preserve"> https://x.com/cleanganganmcg/status/2091848509519794232?s=20</t>
  </si>
  <si>
    <t>https://www.facebook.com/share/p/1MiTJux7in/</t>
  </si>
  <si>
    <t>https://www.instagram.com/p/Dca8-bBCGIg/?utm_source=ig_web_copy_link&amp;igsi=MzRlODBiNWFlZA==</t>
  </si>
  <si>
    <t>Cleanliness drive by BHF, Patna</t>
  </si>
  <si>
    <t>https://x.com/cleanganganmcg/status/2091820308022079497?s=20</t>
  </si>
  <si>
    <t>https://www.facebook.com/share/r/199CkZ2yiX/</t>
  </si>
  <si>
    <t>https://www.instagram.com/reel/DcavsNEinKc/?utm_source=ig_web_copy_link&amp;igsi=MzRlODBiNWFlZA==</t>
  </si>
  <si>
    <t>Kham River</t>
  </si>
  <si>
    <t>https://x.com/cleanganganmcg/status/2091761059552227347?</t>
  </si>
  <si>
    <t>https://www.facebook.com/share/v/1LZ6e6nEEY/</t>
  </si>
  <si>
    <t>https://www.instagram.com/reel/DcaW133FaqX/?utm_source=ig_web_copy_link&amp;igsi=MzRlODBiNWFlZA==</t>
  </si>
  <si>
    <t>Project Update, Ayodhaya</t>
  </si>
  <si>
    <t>https://x.com/cleanganganmcg/status/2092107365680398420?s=20</t>
  </si>
  <si>
    <t>https://www.facebook.com/cleanganganmcg/posts/pfbid036eoFN9jW95f7hGW2ut29mBeCoFWbvZNXN49ButNRf2wLSYBuPAzm3x5c9pQe2zqgl</t>
  </si>
  <si>
    <t>https://www.instagram.com/p/DcczEu3sHJm/?utm_source=ig_web_copy_link&amp;igsi=MzRlODBiNWFlZA==</t>
  </si>
  <si>
    <t>Moran River</t>
  </si>
  <si>
    <t>https://x.com/cleanganganmcg/status/2092840824182919556?s=20</t>
  </si>
  <si>
    <t>https://fb.watch/JkTfxvAf2i/</t>
  </si>
  <si>
    <t>https://www.instagram.com/reel/DciADtFlUPO/?utm_source=ig_web_copy_link&amp;igsi=MzRlODBiNWFlZA==</t>
  </si>
  <si>
    <t>Yamuna Cleanliness Drive</t>
  </si>
  <si>
    <t>https://x.com/cleanganganmcg/status/2093999613288300672?s=20</t>
  </si>
  <si>
    <t>https://www.facebook.com/share/p/1J3zWbdLEH/</t>
  </si>
  <si>
    <t>https://www.instagram.com/p/DcqNQE0j0Q0/?utm_source=ig_web_copy_link&amp;igsi=MzRlODBiNWFlZA==</t>
  </si>
  <si>
    <t>Kalindi to Be Free of Toxic Pollution; First 100 MLD STP Ready</t>
  </si>
  <si>
    <t>02nd August, 2026</t>
  </si>
  <si>
    <t>National Mission for Clean Ganga Seeks Chief Secretary’s Update on Pollution Action</t>
  </si>
  <si>
    <t>09th August, 2026</t>
  </si>
  <si>
    <t>Dirty Water from Small Drains to Be Treated Before Entering the Ganga</t>
  </si>
  <si>
    <t>11th August, 2026</t>
  </si>
  <si>
    <t>New Definition of Ganga Floodplain Area Finalised; ‘Construction-Free Zone’ Term Removed</t>
  </si>
  <si>
    <t>13th August, 2026</t>
  </si>
  <si>
    <t>Ganga’s Health Begins to Improve, Presence of Hilsa Signals Positive Change</t>
  </si>
  <si>
    <t>Measures to Curb Pollution from Non-Point Sources into the Ganga</t>
  </si>
  <si>
    <t>14th August, 2026</t>
  </si>
  <si>
    <t>Gomti River Set for Major Rejuvenation Drive</t>
  </si>
  <si>
    <t>43 Yamuna-Polluting Drains to Be Tapped at a Cost of ₹127 Crore</t>
  </si>
  <si>
    <t>18th August, 2026</t>
  </si>
  <si>
    <t>Three Kasganj wetlands entered in UP gazette: NMCG</t>
  </si>
  <si>
    <t>19th August, 2026</t>
  </si>
  <si>
    <t xml:space="preserve">https://www.hindustantimes.com/cities/lucknow-news/three-kasganj-wetlands-entered-in-up-gazette-says-nmcg-101787127323471.html </t>
  </si>
  <si>
    <t xml:space="preserve">Two new STP projects to strengthen waste water management in UP </t>
  </si>
  <si>
    <t>21st August, 2026</t>
  </si>
  <si>
    <t xml:space="preserve">https://theprint.in/india/two-new-stp-projects-to-strengthen-waste-water-management-in-up/3021228/ </t>
  </si>
  <si>
    <t>₹2.36 Crore Project Launched to Protect the Ganga and Sustain River Flows</t>
  </si>
  <si>
    <t>23rd August, 2026</t>
  </si>
  <si>
    <t>Ganga to Be Free from Polluting Drains; ₹256 Crore Project Takes Shape</t>
  </si>
  <si>
    <t>From pollution to revival, Kham emerges as model for seasonal rivers: NMCG</t>
  </si>
  <si>
    <t>24th August, 2026</t>
  </si>
  <si>
    <t xml:space="preserve">https://theprint.in/india/from-pollution-to-revival-kham-emerges-as-model-for-seasonal-rivers-nmcg/3023871/ </t>
  </si>
  <si>
    <t>‘Namami Gange’ Brings Transformation; Saryu Riverbank Gets a New Lease of Life</t>
  </si>
  <si>
    <t>26th August, 2026</t>
  </si>
  <si>
    <t xml:space="preserve">From Awareness to Ownership: Building a People's Movement for River Conservation </t>
  </si>
  <si>
    <t>16th Aug, 2026</t>
  </si>
  <si>
    <t xml:space="preserve">To be Released as a Explainer </t>
  </si>
  <si>
    <t xml:space="preserve">PIB </t>
  </si>
  <si>
    <t>Ministry of Jal Shakti to host the First Departmental Summit under Hon'ble Prime Minister's Vision of Cooperative Federalism</t>
  </si>
  <si>
    <t xml:space="preserve">31st Aug 2026 </t>
  </si>
  <si>
    <t xml:space="preserve">https://www.pib.gov.in/PressReleasePage.aspx?PRID=2305197&amp;reg=48&amp;lang=1 </t>
  </si>
  <si>
    <t>S. No 5,6,7</t>
  </si>
  <si>
    <t>Event Name (Activity Type)</t>
  </si>
  <si>
    <t>Agency</t>
  </si>
  <si>
    <t>Venue</t>
  </si>
  <si>
    <t>Participants</t>
  </si>
  <si>
    <t>NMCG with NGOs (Delhi)</t>
  </si>
  <si>
    <t xml:space="preserve">Every Sunday </t>
  </si>
  <si>
    <t>ITO Chhath Ghat, Signature Bridge, Soor Ghat &amp; Thokar No. 18, Geeta Colony</t>
  </si>
  <si>
    <t xml:space="preserve">NGOs- Saksham Bhoomi Fgoundation; YSS Foundation; Friends of Yamuna &amp; Swachh Yamuna Abhiyaan; Schools, Colleges, Youth Groups, NGOs and Yamuna Task Force etc. </t>
  </si>
  <si>
    <t>UTTARAKHAND</t>
  </si>
  <si>
    <t>Har Ghar-Har Ghat Tiranga (Flag Hoisting, Evening Programs on or near River Banks, Collective Singing of Vande Matram Song, Tiranga Yatra and rallies etc.)</t>
  </si>
  <si>
    <t>DGCs, academic institutes (Govt. PG/Degree Colleges) &amp; Universities</t>
  </si>
  <si>
    <t>09 to 17.08.2026</t>
  </si>
  <si>
    <t>Govt. PG/Degree Colleges (Agastyamuni, Uttarkashi, Dehradun, Gopeshwar, Joshimath, Jawalapur, Khadi, Narayan Nagar Didihat, Thalisain, Pithoragarh, Ramnagar, Maldevta, Paithani, Lohaghat, Majra Mahadev, Haldwani, Chandrabani, Jahrikhal Devprayag &amp; Rudraprayag and Phoenics University, Roorkee and Sparsh Himalaya University</t>
  </si>
  <si>
    <t>College Students, Teachers, Volunteers &amp; Local Communities</t>
  </si>
  <si>
    <t>Cultural Program, Competitions (Quiz, Rangoli, Essay, Drawing &amp; Wall Painting)</t>
  </si>
  <si>
    <t>Empanelled Govt. PG Colleges</t>
  </si>
  <si>
    <t>08.08.2026</t>
  </si>
  <si>
    <t>PM SHRI GGIC Jwalapur (Haridwar); Government Post Graduate College Joshimath, Didihat, Lohaghat, Pithoragarh, Maldevta, Raipur &amp; Dehradun; Thalisain, Pauri Garhwal; Government Post Graduate College Lohaghat, Government Post Graduate College Uttarkashi,  Women's Commerce College Haldwani; Sant Narayan Swami Government Post Graduate College Narayan Nagar, Didihat; PG College Ramnagar, Government College Chandrabadni and Karanprayag</t>
  </si>
  <si>
    <t xml:space="preserve">College Students, Teachers &amp; Volunteers </t>
  </si>
  <si>
    <t xml:space="preserve">Environmental conservation, cleanliness drive and plantation drives </t>
  </si>
  <si>
    <t xml:space="preserve">Empanelled Govt. PG Colleges </t>
  </si>
  <si>
    <t>14 to 19.08.2026</t>
  </si>
  <si>
    <t>Champawat, Nainital, Bageshwar and Tehri, Balganga-Sendul, Rishikesh, Uttarkashi, Didihat, Thalisain,  Paithani, Chandrabadni, Agastyamuni, Haldwani, Lohaghat, Ramnagar, Gopeshwar, Jwalapur, and Joshimath</t>
  </si>
  <si>
    <t>UTTAR PRADESH</t>
  </si>
  <si>
    <t>Har Ghar- Har Ghat Tiranga Campaign (Flag Hoisting, Tiranga Rallies, Shapath, Collective Singing of National Song, Tiranga Yatra/Raalies, Signature &amp; Selfie Campaign, Kavi Sammelan, Cultural programs etc.)</t>
  </si>
  <si>
    <t>DGCs, Nagar Palika Parishad, Education Department, Schools/Colleges, Forest Department, NSS/NCC, Gram Panchayats &amp; NGOs</t>
  </si>
  <si>
    <t>Various Locations Ghats, Community Parks, Schools, Colleges, Public Places and other strategic locations</t>
  </si>
  <si>
    <t xml:space="preserve">District Administration, Officials of other Departments, School/College Students, Teachers, Youth Groups, Volunteers &amp; Local Leaders and ommunities </t>
  </si>
  <si>
    <t>Plantation Campaign</t>
  </si>
  <si>
    <t>DGCs, Forest Department, Wildlife Range, Irrigation Department, Academic Institutions</t>
  </si>
  <si>
    <t>17 to 27.08.2026</t>
  </si>
  <si>
    <t xml:space="preserve">Various locations- Schools, Colleges, Ghats, DFO Office and other strategic locations </t>
  </si>
  <si>
    <t xml:space="preserve">School/College Students, Teachers, DFO, Youth Groups, Volunteers &amp; Local Communities </t>
  </si>
  <si>
    <t>Regular Awareness, Cleanliness and Public Outreach Activities (Ghat Cleaning, Nukkad Natak, Awareness Rallies, Prabhat Pheri, Quiz &amp; Competitions etc.)</t>
  </si>
  <si>
    <t>DGCs &amp; academic institutions</t>
  </si>
  <si>
    <t>Entire Month</t>
  </si>
  <si>
    <t>Various Locations</t>
  </si>
  <si>
    <t>Students, Volunteers &amp; Local Communities</t>
  </si>
  <si>
    <t>Workshop on 'River, Water &amp; Environment Conservation'</t>
  </si>
  <si>
    <t>Forest Division (Sonbhadra), Nagar Palika Praishad (Robertsganj), Kaimur Wildlife Robertsganj Range, Irrigation Depratment Sonbhadra</t>
  </si>
  <si>
    <t>06.08.2026</t>
  </si>
  <si>
    <t>Govt. Polytechnic College, Roberttsganj, Sonbhadra</t>
  </si>
  <si>
    <t>District Administration, CDO, BDO other officials of the Departmets and Students</t>
  </si>
  <si>
    <t>BIHAR</t>
  </si>
  <si>
    <t>Har Ghar- Har Ghat Tiranga (Flag Hoisting, Evening Programs on or near River Banks, Collective Singing of Vande Matram Song, Tiranga Yatra and rallies etc.)</t>
  </si>
  <si>
    <t>Various Locations, Ghats, Schools &amp; Colleges</t>
  </si>
  <si>
    <t xml:space="preserve">School &amp; College Students, Teachers, Youth Groups, Volunteers, NGOs &amp; Local Communities </t>
  </si>
  <si>
    <t>Other regular IEC Activities (Cleanliness Drives, Aarti, Quiz &amp; Competitions, Nukkad Natak, Plantation activities etc.)</t>
  </si>
  <si>
    <t>DGCs</t>
  </si>
  <si>
    <t xml:space="preserve">School &amp; College Students, Teachers, Youth Groups &amp; Local Communities </t>
  </si>
  <si>
    <t>JHARKHAND</t>
  </si>
  <si>
    <t>Har Ghar- Har Ghat Tiranga   (Flag Hoisting, Evening Programs on or near River Banks, Collective Singing of Vande Matram Song, Tiranga Yatra and rallies etc.)</t>
  </si>
  <si>
    <t xml:space="preserve">DGC &amp; Nagar Parishad-Sahibganj, Bokaro, Rajmahal, Chatra, Dhanbadh &amp; Ramgarh and District Education Department </t>
  </si>
  <si>
    <t xml:space="preserve">Shibu Sorean Smriti Bhawan Townhall, Collectorate, Police Line (Bokaro); Chatra Block (Chatra); Townhall, Jora Talab, Barkakana, Haribandh, Gola, Collectorate (Ramgarh) and PHED Meeting Hall (Dhanbad), UPG High School, Kaitha, Mukteshwar Dham Ghat &amp; town (Sahibganj), Suryadev Ghat (Rajmahal) </t>
  </si>
  <si>
    <t>Youth, Students, Volunteers &amp; Local Communities</t>
  </si>
  <si>
    <t>Independence Day Celebrations</t>
  </si>
  <si>
    <t>15.08.2026</t>
  </si>
  <si>
    <t>Other regular IEC Activities (Cleanliness Drives, Aarti, Quiz &amp; Competitions, Nukkad Natak etc.)</t>
  </si>
  <si>
    <t>DGCs- Sahibganj &amp; Bokaro, Nagar Parishad and academic institutions</t>
  </si>
  <si>
    <t xml:space="preserve">School &amp; College Students, Teachers, Youth Groups, Religious groups, Volunteers, NGOs &amp; Local Communities </t>
  </si>
  <si>
    <t>WEST BENGAL</t>
  </si>
  <si>
    <t xml:space="preserve">Sensitization Workshop for Protection of Gangetic Dolphin </t>
  </si>
  <si>
    <t>DGC- Murshidabad</t>
  </si>
  <si>
    <t>29.07.2026</t>
  </si>
  <si>
    <t>Conference Hall, SDO Office, Jangipur Municipal Area, Murshidabad</t>
  </si>
  <si>
    <t>Block Administration, Sub Divisional Officials, Municipal Officials, WWF Trainers, Professors, Teachers, Fisheries Officials, Forest Department Officials, School/College Students, Local Community People</t>
  </si>
  <si>
    <t>Har Ghar Tiranga Campaign</t>
  </si>
  <si>
    <t>DGCs- Malda,Murshidabad, North 24 Parganas, South 24 Parganas, Purba Medinipur, Nadia, Hooghly &amp; Howrah</t>
  </si>
  <si>
    <t>Various Locations- Block Development Offices, Municipal Offices, Ghats, Near River banks, Project Sites, Schools/Colleges &amp; Gram Panchayats etc.</t>
  </si>
  <si>
    <t xml:space="preserve">District Administration and other Department Officials, School &amp; College Students, Youth Groups, Women Self Help Groups, Volunteers, Villages, Local leaders &amp; representatives and Communities </t>
  </si>
  <si>
    <t>Regular IEC Activitives (Cleanliness Drives, Awareness Drives &amp; Public Outreach Campaigns)</t>
  </si>
  <si>
    <t xml:space="preserve">29th National Exhibition </t>
  </si>
  <si>
    <t xml:space="preserve">SMCG-West Bengal </t>
  </si>
  <si>
    <t>20 to 22.08.2026</t>
  </si>
  <si>
    <t>Central Park Maidan, Salt Lake, Kolkata</t>
  </si>
  <si>
    <t>Students, Teachers and Local Communities</t>
  </si>
  <si>
    <t>MPR 5.4</t>
  </si>
  <si>
    <t>(April 2025 - March 2026)</t>
  </si>
  <si>
    <t>Organisation: River Cities Alliance</t>
  </si>
  <si>
    <t>Activity</t>
  </si>
  <si>
    <t>Till Jul 2026</t>
  </si>
  <si>
    <t>Web posts</t>
  </si>
  <si>
    <t>Workshops (excluding 5b /URMP Workshops)</t>
  </si>
  <si>
    <t>Seminar/ Webinar/Meetings</t>
  </si>
  <si>
    <t>Exposure Visits</t>
  </si>
  <si>
    <t>URMP Related (Non Ganga Basin)</t>
  </si>
  <si>
    <t>a) Meetings in States</t>
  </si>
  <si>
    <t>b) Workshops in States</t>
  </si>
  <si>
    <t>a) Newsletter</t>
  </si>
  <si>
    <t>b) Others</t>
  </si>
  <si>
    <t>Concept Notes</t>
  </si>
  <si>
    <t xml:space="preserve">Demands Received </t>
  </si>
  <si>
    <t>a) Cities</t>
  </si>
  <si>
    <t>b) Academia</t>
  </si>
  <si>
    <t>Annexures</t>
  </si>
  <si>
    <t>List (Type 2,3,4,5) March</t>
  </si>
  <si>
    <t>Event Topic</t>
  </si>
  <si>
    <t>Type</t>
  </si>
  <si>
    <t>Date/Days /Duration</t>
  </si>
  <si>
    <t>Number of Participants</t>
  </si>
  <si>
    <t xml:space="preserve">Lecture 2 at SCET Surat on 'Basics of River Basin and Hydrology' as part of the course ' Principles of Urban River Management' </t>
  </si>
  <si>
    <t xml:space="preserve">Online </t>
  </si>
  <si>
    <t>6.08.2026</t>
  </si>
  <si>
    <t xml:space="preserve">Eco Friendly Waterfront Development Course - Third Lecture on 'Hydrological Fundamentals , Principles and Risks'  </t>
  </si>
  <si>
    <t>SPA Bhopal</t>
  </si>
  <si>
    <t>11.08.2026</t>
  </si>
  <si>
    <t xml:space="preserve">Lecture 3 at SCET Surat on 'Rivers are intricately connected to groundwater -Understanding rivers, groundwater, aquifers, watersheds and traditional recharge systems' as part of the course ' Principles of Urban River Management' </t>
  </si>
  <si>
    <t>13.08.2026</t>
  </si>
  <si>
    <t>Launch and Inception Lecture at O P Jindal on 'Urban Water Cycle and Management Approach'</t>
  </si>
  <si>
    <t xml:space="preserve">O P Jindal </t>
  </si>
  <si>
    <t>14.08.2026</t>
  </si>
  <si>
    <t xml:space="preserve">Eco Friendly Waterfront Development Course - Fourth Lecture on 'Floodplain Management' </t>
  </si>
  <si>
    <t>25.08.2026</t>
  </si>
  <si>
    <t xml:space="preserve">Lecture at 'From RIsk to Resilience - Rethinking Flood Management' Symposium at SCET Surat </t>
  </si>
  <si>
    <t xml:space="preserve">SCET Surat </t>
  </si>
  <si>
    <t>19.08.2026</t>
  </si>
  <si>
    <t xml:space="preserve">Lecture 4 at SCET Surat on 'Understanding Urban Rivers and Their Transformation' as part of the course ' Principles of Urban River Management' </t>
  </si>
  <si>
    <t>20.08.2026</t>
  </si>
  <si>
    <t xml:space="preserve">List (Type 1,6) March </t>
  </si>
  <si>
    <t>Inspirational Monday Series on "The Billion Oyster Project, New York "</t>
  </si>
  <si>
    <t>03.08.2026</t>
  </si>
  <si>
    <t>Quiz series 25: Rivers, Cities, and Answers</t>
  </si>
  <si>
    <t>05.08.2026</t>
  </si>
  <si>
    <t>Inspirational Monday Series on "Ghata Bundh Restoration Initiative, Gurgaon"</t>
  </si>
  <si>
    <t>09.08.2026</t>
  </si>
  <si>
    <t>Quiz series 26: Rivers, Cities, and Answers</t>
  </si>
  <si>
    <t>12.08.2026</t>
  </si>
  <si>
    <t>Inspirational Monday Series on "Coimbatore Lake System Restoration Initiative"</t>
  </si>
  <si>
    <t>17.08.2026</t>
  </si>
  <si>
    <t>Quiz series 27: Rivers, Cities, and Answers</t>
  </si>
  <si>
    <t>Inspirational Monday Series on "San Vicente Creek Restoration "</t>
  </si>
  <si>
    <t>24.08.2026</t>
  </si>
  <si>
    <t>Quiz series 28: Rivers, Cities, and Answers</t>
  </si>
  <si>
    <t>30.08.2026</t>
  </si>
  <si>
    <t xml:space="preserve">River Sensitive Master Plans - Recommendations for Ranchi Master Plan </t>
  </si>
  <si>
    <t>6b</t>
  </si>
  <si>
    <t xml:space="preserve">River Sensitive Master Plans - Recommendations for Patna Master Plan </t>
  </si>
  <si>
    <t xml:space="preserve">River Sensitive Master Plans - Recommendations for Chapra Master Plan </t>
  </si>
  <si>
    <t xml:space="preserve">River Sensitive Master Plans - Recommendations for Prayagraj Master Plan </t>
  </si>
  <si>
    <t xml:space="preserve">River Sensitive Master Plans - Recommendations for Kanpur Master Plan </t>
  </si>
  <si>
    <t xml:space="preserve">River Sensitive Master Plans - Recommendations for Guwahati Master Plan </t>
  </si>
  <si>
    <t xml:space="preserve">River Sensitive Master Plans - Recommendations for Hyderabad Master Plan </t>
  </si>
  <si>
    <t xml:space="preserve">River Sensitive Master Plans - Recommendations for Pune Master Plan </t>
  </si>
  <si>
    <t>Inspirational Monday Series on "Chitlapakkam Lake Restoration Initiative"</t>
  </si>
  <si>
    <t>31.08.2026</t>
  </si>
  <si>
    <t>List (Type 7) March</t>
  </si>
  <si>
    <t>Demands for RCA (Type 8) March</t>
  </si>
  <si>
    <t>8a</t>
  </si>
  <si>
    <r>
      <t xml:space="preserve">For the month of </t>
    </r>
    <r>
      <rPr>
        <b/>
        <sz val="12"/>
        <color rgb="FF0000FF"/>
        <rFont val="Calibri"/>
        <family val="2"/>
        <scheme val="minor"/>
      </rPr>
      <t>AUGUST</t>
    </r>
  </si>
  <si>
    <t>MPR 5.5</t>
  </si>
  <si>
    <t>For the month of August</t>
  </si>
  <si>
    <t>Smart Laboratory on Clean Rivers (MPR 5.6a)</t>
  </si>
  <si>
    <t>Till Jul-26 (A)</t>
  </si>
  <si>
    <t>Aug-26                 (B)</t>
  </si>
  <si>
    <t>Total (A+B)</t>
  </si>
  <si>
    <t>FY 26-27</t>
  </si>
  <si>
    <t>Workshops / Conference - Organised</t>
  </si>
  <si>
    <t>Capacity Building Workshops - Organised</t>
  </si>
  <si>
    <t>STP Performance Evaluation (Number of STPs)</t>
  </si>
  <si>
    <t>DSS Project (Physical progress %)</t>
  </si>
  <si>
    <t>5a</t>
  </si>
  <si>
    <t>No. Draft Modules Finalized</t>
  </si>
  <si>
    <t>Characterisation of Emerging Pollutants (Physical progress %)</t>
  </si>
  <si>
    <t>6a</t>
  </si>
  <si>
    <t>No. of Draft SOPs Finalized</t>
  </si>
  <si>
    <t>Hydrogeological Model of Varuna Basin for MAR sites (Physical progress %)</t>
  </si>
  <si>
    <t>7a</t>
  </si>
  <si>
    <t>No. of Sites implemented</t>
  </si>
  <si>
    <t xml:space="preserve">Annexure </t>
  </si>
  <si>
    <t>List (Type 1, 2)</t>
  </si>
  <si>
    <t>Date/Days/ Duration</t>
  </si>
  <si>
    <t>List (Type 3)</t>
  </si>
  <si>
    <t>Name of Publication</t>
  </si>
  <si>
    <t>Submitted</t>
  </si>
  <si>
    <t>List (Type 4)</t>
  </si>
  <si>
    <t>Name of STP</t>
  </si>
  <si>
    <t>Date visited</t>
  </si>
  <si>
    <t>Report submitted</t>
  </si>
  <si>
    <t>List (Type 5, 6, 7,)</t>
  </si>
  <si>
    <t>Project Details</t>
  </si>
  <si>
    <t>Activities</t>
  </si>
  <si>
    <t>DSS Project</t>
  </si>
  <si>
    <t>Type 5</t>
  </si>
  <si>
    <t>A review meeting was convened under the chairmanship of Hon’ble DG Sir, NMCG to assess the projects being undertaken under the SLCR. During the meeting, the Decision Support System (DSS) was also presented. Hon’ble DG Sir advised that a modular chart-cum-schematic be prepared, clearly depicting and listing all the modules, sub-modules, and sections of the DSS, to facilitate the finalisation of the scope and components for the subsequent phase of DSS development. Meanwhile, efforts are underway to finalise the remaining modules of the DSS, and further enhance the already developed modules, incorporating the recommendations and feedback received through the stakeholder consultations.</t>
  </si>
  <si>
    <t>Characterisation of Emerging Pollutants</t>
  </si>
  <si>
    <t>Type 6</t>
  </si>
  <si>
    <t xml:space="preserve">
Eight SOPs namely, Diclofenac, Eplerenone, Telmisartan, Ethofumesate, Metformin, Carbamazepine, Trimethoprim, and Celecoxib have been finalized and submitted to NMCG. An additional SOP for Norfloxacin is currently under preparation.</t>
  </si>
  <si>
    <t>Hydrogeological Model of Varuna Basin for MAR sites</t>
  </si>
  <si>
    <t>Type 7</t>
  </si>
  <si>
    <t>Development of a groundwater module to understand river–aquifer interactions and exchanges: Construction of Managed Aquifer Recharge (MAR) structures along the Varuna River has commenced.</t>
  </si>
  <si>
    <t>List (Type 5a, 6a, 7a)</t>
  </si>
  <si>
    <t>Draft Finalized</t>
  </si>
  <si>
    <t>Comments</t>
  </si>
  <si>
    <t>MPR 5.6</t>
  </si>
  <si>
    <t>(April 2025 - July 2026)</t>
  </si>
  <si>
    <t>For the month of July, 2026</t>
  </si>
  <si>
    <t>Technical Division / CPCB related</t>
  </si>
  <si>
    <t>Till Jun-26</t>
  </si>
  <si>
    <t>STP Inspection Reports Received **</t>
  </si>
  <si>
    <t>Uttrakhand</t>
  </si>
  <si>
    <t>Dec'25 - Mar'26</t>
  </si>
  <si>
    <t xml:space="preserve">West Bengal </t>
  </si>
  <si>
    <t>River water Quality Data Received *</t>
  </si>
  <si>
    <t>Oct'25- Dec'2025</t>
  </si>
  <si>
    <t>Jan'26- Mar'2026</t>
  </si>
  <si>
    <t>GPI Inspection Report received *</t>
  </si>
  <si>
    <t>Target (8th Round - till 15th Jan2026)</t>
  </si>
  <si>
    <t>Covered</t>
  </si>
  <si>
    <t>3703 (Ganga: 1296; Yamuna: 2407)</t>
  </si>
  <si>
    <t>Target (9th Round - till 15th Jan2027)</t>
  </si>
  <si>
    <t>3938 (Ganga : 1306 ; Yamuna : 2632)</t>
  </si>
  <si>
    <t>921*</t>
  </si>
  <si>
    <t>River water Quality Data upload on GKC *</t>
  </si>
  <si>
    <t>Jan'25- Dec'2025</t>
  </si>
  <si>
    <t xml:space="preserve">Number of Publications/Reports </t>
  </si>
  <si>
    <t>* Pls indicate period</t>
  </si>
  <si>
    <t>** Pls indicate month</t>
  </si>
  <si>
    <t>Annexure for S.No 5</t>
  </si>
  <si>
    <t>Name of Document</t>
  </si>
  <si>
    <t>Review of Gap in data in NWMP-112 MWQM Stations with interstate (UK, UP &amp; Bihar) data for 2024&amp;25.</t>
  </si>
  <si>
    <t>Post Monsoon-2025 Monitoring of Drains in UP (Nov 2025-Feb 2026) discharging in River Ganga and its tributaries (Bijnor-Ghazipur)</t>
  </si>
  <si>
    <t>Post Monsoon-2025 Jt. Monitoring of 30 Drains (Dec. 2025-Feb. 2026) discharging in River RamGanga and its tributaries (Bijnor-Ghazipur)</t>
  </si>
  <si>
    <t>Progress report of NMCG funded projects -PIAS, SER and WQM - Jan-March 2026</t>
  </si>
  <si>
    <t>Laboratory Audit reports (Draft) of Ganga Main Stem States</t>
  </si>
  <si>
    <t>Annexure A for S.No 3 B</t>
  </si>
  <si>
    <t>* Inspected</t>
  </si>
  <si>
    <t xml:space="preserve"># Reports uploaded on CPCB Portal </t>
  </si>
  <si>
    <t>Process of Report review 'In Progress' by SPCBs/ PCCs</t>
  </si>
  <si>
    <t>Complied</t>
  </si>
  <si>
    <t>&lt;&lt; Total Action Completed Till date</t>
  </si>
  <si>
    <t>Non-Complied</t>
  </si>
  <si>
    <t>Temporary Closed</t>
  </si>
  <si>
    <t>Permanently Closed</t>
  </si>
  <si>
    <t>MPR 3.1</t>
  </si>
  <si>
    <t xml:space="preserve">Details of Project Engineer Engagement in various STP projects, NMCG </t>
  </si>
  <si>
    <t>S No.</t>
  </si>
  <si>
    <t>Name of the project</t>
  </si>
  <si>
    <t>STP Capacity</t>
  </si>
  <si>
    <t>Name of the Bidder</t>
  </si>
  <si>
    <t>Last MPR approved by NMCG</t>
  </si>
  <si>
    <t>Last MPR submitted by PE</t>
  </si>
  <si>
    <t>Last Payment Made by NMCG</t>
  </si>
  <si>
    <t>Last Invoice submitted by PE</t>
  </si>
  <si>
    <t xml:space="preserve">Project Staus </t>
  </si>
  <si>
    <t>Tentative Payment (Rs. In Cr)</t>
  </si>
  <si>
    <t>PE Haridwar STP Project</t>
  </si>
  <si>
    <t>68 MLD</t>
  </si>
  <si>
    <t>M/s. Shah Technical Consultants Pvt. Ltd.</t>
  </si>
  <si>
    <t>PE contract Completed</t>
  </si>
  <si>
    <t>O&amp;M</t>
  </si>
  <si>
    <t>PE Prayagraj STP project</t>
  </si>
  <si>
    <t>14 MLD
42 MLD
16 MLD</t>
  </si>
  <si>
    <t xml:space="preserve">M/s. AECOM India Pvt. Ltd. In JV with URS Scott Wilson India Consortium </t>
  </si>
  <si>
    <t xml:space="preserve"> Mar-25</t>
  </si>
  <si>
    <t>PE Mathura STP Project</t>
  </si>
  <si>
    <t>30 MLD</t>
  </si>
  <si>
    <t>M/s. Mahindra Consulting Engineers Ltd. (MACE)</t>
  </si>
  <si>
    <t>PE Budhana Muzaffarnagar STP Project</t>
  </si>
  <si>
    <t>10 MLD
22 MLD</t>
  </si>
  <si>
    <t>M/s. Egis India Consulting Engineers Pvt. Ltd.</t>
  </si>
  <si>
    <t xml:space="preserve"> Jun-25</t>
  </si>
  <si>
    <t>PE Moradabad STP Project</t>
  </si>
  <si>
    <t>25 MLD</t>
  </si>
  <si>
    <t>PE Bareilly</t>
  </si>
  <si>
    <t>42 MLD
20 MLD
1 MLD</t>
  </si>
  <si>
    <t>M/s. HaskoningDHV Consulting Pvt. Ltd. In JV with HaskoningDHV Nederland B.V</t>
  </si>
  <si>
    <t>PE Ayodhya</t>
  </si>
  <si>
    <t>32 MLD</t>
  </si>
  <si>
    <t>PE Farrukhabad-Fatehgarh</t>
  </si>
  <si>
    <t>30 MLD
20 MLD
2 MLD</t>
  </si>
  <si>
    <t xml:space="preserve">PE Kanpur STP project </t>
  </si>
  <si>
    <t>30 MLD
15 MLD
5 MLD</t>
  </si>
  <si>
    <t>PE Varanasi STP Project</t>
  </si>
  <si>
    <t>50 MLD</t>
  </si>
  <si>
    <t>PE Mirzapur Ghazipur</t>
  </si>
  <si>
    <t>8.5 MLD
8.5 MLD
21 MLD</t>
  </si>
  <si>
    <t>M/s. NJS Engineers India Pvt. Ltd.</t>
  </si>
  <si>
    <t xml:space="preserve"> Apr-26</t>
  </si>
  <si>
    <t>PE Digha &amp; Kankarbagh STP Project</t>
  </si>
  <si>
    <t>150 MLD
50 MLD</t>
  </si>
  <si>
    <t>Under Progress/ O&amp;M</t>
  </si>
  <si>
    <t xml:space="preserve">PE Bhagalpur STP Project </t>
  </si>
  <si>
    <t>40 MLD
5 MLD</t>
  </si>
  <si>
    <t xml:space="preserve">PE North Barrackpore STP project </t>
  </si>
  <si>
    <t>30 MLD
8 MLD</t>
  </si>
  <si>
    <t>M/s. MaRS Planning &amp; Engineering Services Pvt. Ltd.</t>
  </si>
  <si>
    <t>PE Howrah, Bally &amp; Baranagar</t>
  </si>
  <si>
    <t>65 MLD
40 MLD
60 MLD</t>
  </si>
  <si>
    <t xml:space="preserve"> Dec-25</t>
  </si>
  <si>
    <t>PE Maheshtala STP</t>
  </si>
  <si>
    <t>35 MLD</t>
  </si>
  <si>
    <t xml:space="preserve">M/s. WAPCOS Limted </t>
  </si>
  <si>
    <t xml:space="preserve"> Aug-25</t>
  </si>
  <si>
    <t>Sl No.</t>
  </si>
  <si>
    <t xml:space="preserve">PE Gokul Barrage STP Project </t>
  </si>
  <si>
    <t>60 MLD</t>
  </si>
  <si>
    <t>Under Progress</t>
  </si>
  <si>
    <t>PE Agra STP Project</t>
  </si>
  <si>
    <t>31 MLD
35 MLD
100 MLD</t>
  </si>
  <si>
    <t xml:space="preserve">PE Meerut STP Project </t>
  </si>
  <si>
    <t>220 MLD</t>
  </si>
  <si>
    <t xml:space="preserve">M/s. AECOM India Pvt. Ltd. In JV with M/s. PDCOR Limited </t>
  </si>
  <si>
    <t xml:space="preserve">PE Saharanpur STP Project </t>
  </si>
  <si>
    <t>135 MLD</t>
  </si>
  <si>
    <t>M/s. MSV International Tech Private Limited in consortium with M/s. MSV international Inc. &amp; M/s. BMRV Engineering Consultant LLP</t>
  </si>
  <si>
    <t xml:space="preserve">PE Lucknow STP Project </t>
  </si>
  <si>
    <t xml:space="preserve">100 MLD </t>
  </si>
  <si>
    <t>PE Garden Reach STP Project</t>
  </si>
  <si>
    <t>65 MLD</t>
  </si>
  <si>
    <t>M/s. Fichtner Consulting Engineers (India) Pvt. Ltd.</t>
  </si>
  <si>
    <t xml:space="preserve">PE Dhanbad STP Project </t>
  </si>
  <si>
    <t>18 MLD
21 MLD
75 MLD
60 MLD
18 MLD</t>
  </si>
  <si>
    <t xml:space="preserve">Katihar </t>
  </si>
  <si>
    <t>55 MLD</t>
  </si>
  <si>
    <t>Under Tendering</t>
  </si>
  <si>
    <t>Aligarh</t>
  </si>
  <si>
    <t>113 MLD</t>
  </si>
  <si>
    <t>Siliguri</t>
  </si>
  <si>
    <t>49 MLD</t>
  </si>
  <si>
    <t>Moradabad</t>
  </si>
  <si>
    <t>80 MLD</t>
  </si>
  <si>
    <t>Durga Drain, Varanasi</t>
  </si>
  <si>
    <t>Pt. DDU Nagar, Chandauli</t>
  </si>
  <si>
    <t>45 MLD</t>
  </si>
  <si>
    <t>Arrah</t>
  </si>
  <si>
    <t>47 MLD</t>
  </si>
  <si>
    <t>MPR 1.5</t>
  </si>
  <si>
    <t>For the month (As on 31st August 2026)</t>
  </si>
  <si>
    <t>MPR Project Wing/Projects under progress</t>
  </si>
  <si>
    <t>A. Under Progress - Sewage inflow to STP started- under trial operations; COD to be Declared</t>
  </si>
  <si>
    <t>Project</t>
  </si>
  <si>
    <t>HAM/DBOT</t>
  </si>
  <si>
    <t>Total Sanctioned Cost(Cr)</t>
  </si>
  <si>
    <t>STP Capacity - New (MLD)</t>
  </si>
  <si>
    <t>Date of start of trial operation</t>
  </si>
  <si>
    <t>Reasons for delay in COD declaration</t>
  </si>
  <si>
    <t>I&amp;D and STP at Unnao</t>
  </si>
  <si>
    <t>HAM</t>
  </si>
  <si>
    <t>Trunk sewer along the original alignment has settled. Repair of the same is in progress.</t>
  </si>
  <si>
    <t>Pollution Abatement works for River Ganga at Hooghly Chinsurah</t>
  </si>
  <si>
    <t>DBOT</t>
  </si>
  <si>
    <t>The STP is operational with partial flow. The remaining work of the I&amp;D sewer line is in progress through trenchless pipeline laying.
Additional scope variation approved in 71st EC meeting.</t>
  </si>
  <si>
    <t>I&amp;D and STP at Digha</t>
  </si>
  <si>
    <t>Partial COD declared as 01.02.2026</t>
  </si>
  <si>
    <t>I&amp;D and STP at Kankarbagh</t>
  </si>
  <si>
    <t>Partial COD declared as 01.01.2026</t>
  </si>
  <si>
    <t>I&amp;D and STP at Jangipur</t>
  </si>
  <si>
    <t>COD declared for 8 MLD (Jangipur)
COD awaited for 5 MLD Raghunathgunj</t>
  </si>
  <si>
    <t>I &amp; D and STP at Kota</t>
  </si>
  <si>
    <t>The STP is operational from Dec-2022
The Project De-scoping is pending</t>
  </si>
  <si>
    <t xml:space="preserve">I&amp;D and STP at Lucknow </t>
  </si>
  <si>
    <t>3.5 MLD under progress (39 MLD operational)</t>
  </si>
  <si>
    <t xml:space="preserve">I&amp;D and STP at Howrah, Bally and Kamrahati &amp; Baranagar </t>
  </si>
  <si>
    <t>Partial COD declared as 01.10.2024</t>
  </si>
  <si>
    <t>I&amp;D with STP works at Sapera Basti, Dehradun</t>
  </si>
  <si>
    <t xml:space="preserve">Under trial operations </t>
  </si>
  <si>
    <t>I &amp; D and STP works at Muni ki reti, Neelkanth, Swarg aashram</t>
  </si>
  <si>
    <t>01-08-2026 (Muni-Ki-Reti and Swargashram)</t>
  </si>
  <si>
    <t>Under trial operations (Muni-Ki-Reti and Swargashram)
Under Construction (Neelkanth 1.5 MLD)</t>
  </si>
  <si>
    <t xml:space="preserve">Interception and diversion of balance discharge of 13 drains and augmentation of Salori STP </t>
  </si>
  <si>
    <t>Under trial operations</t>
  </si>
  <si>
    <t>I&amp;D and STP Works at Vrindavan</t>
  </si>
  <si>
    <t>Interception and Diversion with STP) at Chakdah Municipal Town</t>
  </si>
  <si>
    <t>COD awaited</t>
  </si>
  <si>
    <t>Sewerage Scheme (I&amp;D and STP Works for balance drains) at Gokul Barrage, Mathura</t>
  </si>
  <si>
    <t xml:space="preserve">Under trial run </t>
  </si>
  <si>
    <t>B. Under Progress - Effective Date to be declared</t>
  </si>
  <si>
    <t>Date of award of LOA</t>
  </si>
  <si>
    <t>Reasons for delay in Effective date  declaration</t>
  </si>
  <si>
    <t>I &amp; D and STP at Dhanbad</t>
  </si>
  <si>
    <t xml:space="preserve">
Effective date for STP-1 ,2&amp;3 has been declared as 02.03.2026.</t>
  </si>
  <si>
    <t xml:space="preserve">Due to pending land NOC the effective date for remaining STPs (STP-4 &amp;5) is yet to be declared. </t>
  </si>
  <si>
    <t xml:space="preserve">Interception &amp; Diversion and 60 MLD STP works for Durga Drain at Varanasi
</t>
  </si>
  <si>
    <t>The SPV formation has been completed. The Concession Agreement has been executed on 20.08.2026, and the Effective Date is targeted to be declared by 30.09.2026.</t>
  </si>
  <si>
    <t>Interception &amp; Diversion and STP works at Pt. DDU Chandauli (HAM)</t>
  </si>
  <si>
    <t>MPR 1.3</t>
  </si>
  <si>
    <t>April 2026 - March 2027</t>
  </si>
  <si>
    <t>Knowledge-cum-Skill Development Centre (KSDC)</t>
  </si>
  <si>
    <t>Till July, 2026</t>
  </si>
  <si>
    <t>Aug, 2026</t>
  </si>
  <si>
    <t xml:space="preserve">Training/ Workshops </t>
  </si>
  <si>
    <t>Seminar/ Webinar</t>
  </si>
  <si>
    <t xml:space="preserve">URMP Related </t>
  </si>
  <si>
    <t>Technical Support</t>
  </si>
  <si>
    <t>Research/ Academic</t>
  </si>
  <si>
    <t>Annexure</t>
  </si>
  <si>
    <t>Date/Days/Duration</t>
  </si>
  <si>
    <t>No. of Participants</t>
  </si>
  <si>
    <t>Capacity building program under KSDC for Hardoi, Uttar Pradesh</t>
  </si>
  <si>
    <t xml:space="preserve">Off-site </t>
  </si>
  <si>
    <t>DDA Biodiversity Park, Delhi</t>
  </si>
  <si>
    <t xml:space="preserve">04.08.2026-06.08.2026 </t>
  </si>
  <si>
    <t>Capacity building program under KSDC for Nainital- Bhimtal, Uttarakhand</t>
  </si>
  <si>
    <t>11.08.2026-13.08.2026</t>
  </si>
  <si>
    <t>Capacity building program under KSDC for Bhadohi, Uttar Pradesh</t>
  </si>
  <si>
    <t>19.08.2026-21.08.2026</t>
  </si>
  <si>
    <t>Capacity building program under KSDC for Kasganj, Uttar Pradesh</t>
  </si>
  <si>
    <t>22.08.2026-24.08.2026</t>
  </si>
  <si>
    <t>MPR 1.4</t>
  </si>
  <si>
    <r>
      <t xml:space="preserve">For the month of </t>
    </r>
    <r>
      <rPr>
        <b/>
        <sz val="12"/>
        <color rgb="FFCC0000"/>
        <rFont val="Arial"/>
        <family val="2"/>
      </rPr>
      <t>Aug 2026</t>
    </r>
  </si>
  <si>
    <r>
      <t xml:space="preserve">List (Type 2,3,4,5) </t>
    </r>
    <r>
      <rPr>
        <b/>
        <sz val="12"/>
        <color rgb="FFCC0000"/>
        <rFont val="Arial"/>
        <family val="2"/>
      </rPr>
      <t>Aug 2026</t>
    </r>
  </si>
  <si>
    <r>
      <t xml:space="preserve">List (Type 1,6) </t>
    </r>
    <r>
      <rPr>
        <b/>
        <sz val="12"/>
        <color rgb="FFC00000"/>
        <rFont val="Arial"/>
        <family val="2"/>
      </rPr>
      <t>Aug 2026</t>
    </r>
  </si>
  <si>
    <r>
      <t xml:space="preserve">List (Type 7) </t>
    </r>
    <r>
      <rPr>
        <b/>
        <sz val="12"/>
        <color rgb="FFC00000"/>
        <rFont val="Arial"/>
        <family val="2"/>
      </rPr>
      <t>Aug 2026</t>
    </r>
  </si>
  <si>
    <r>
      <t>281</t>
    </r>
    <r>
      <rPr>
        <b/>
        <vertAlign val="superscript"/>
        <sz val="12"/>
        <color rgb="FFCC00CC"/>
        <rFont val="Arial"/>
        <family val="2"/>
      </rPr>
      <t>#</t>
    </r>
  </si>
  <si>
    <r>
      <t xml:space="preserve">Total GPIs </t>
    </r>
    <r>
      <rPr>
        <b/>
        <sz val="12"/>
        <color theme="1"/>
        <rFont val="Arial"/>
        <family val="2"/>
      </rPr>
      <t>(9th Round)</t>
    </r>
  </si>
  <si>
    <t>For the month of August 2026</t>
  </si>
  <si>
    <t>India-Netherlands Centre of Excellence on Water (MPR 5.6b)</t>
  </si>
  <si>
    <t>Till Jul-26</t>
  </si>
  <si>
    <t>Workshops / Conference/ Talks Organised</t>
  </si>
  <si>
    <t>Capacity Building Workshops</t>
  </si>
  <si>
    <t>STP Performance Evaluation (No of STPs)</t>
  </si>
  <si>
    <t xml:space="preserve">Digital Twin project </t>
  </si>
  <si>
    <t>List (Type 1,2)</t>
  </si>
  <si>
    <t>7th Gyan Ganga Distinguished Lecture Series in River Sustainability</t>
  </si>
  <si>
    <t>Senate Room, IIT Delhi</t>
  </si>
  <si>
    <t>(Dr. Sujay V. Kumar, NASA Hydrological Sciences Laboratory)</t>
  </si>
  <si>
    <t>Date of Submission</t>
  </si>
  <si>
    <t>Date Visited</t>
  </si>
  <si>
    <t>List (Type 5)</t>
  </si>
  <si>
    <t>Details</t>
  </si>
  <si>
    <t>Remarks</t>
  </si>
  <si>
    <t>List (Type 7)</t>
  </si>
  <si>
    <t>Topic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</si>
</sst>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d"/>
  </numFmts>
  <fonts count="58">
    <font>
      <sz val="11"/>
      <color theme="1"/>
      <name val="Calibri"/>
      <family val="2"/>
      <scheme val="minor"/>
    </font>
    <font>
      <sz val="12"/>
      <color theme="1"/>
      <name val="Bookman Old Style"/>
      <family val="1"/>
    </font>
    <font>
      <sz val="11"/>
      <name val="Calibri"/>
      <family val="2"/>
    </font>
    <font>
      <b/>
      <sz val="11"/>
      <color theme="1"/>
      <name val="Calibri"/>
      <family val="2"/>
      <scheme val="minor"/>
    </font>
    <font>
      <sz val="12"/>
      <color theme="1"/>
      <name val="Calibri"/>
      <family val="2"/>
      <scheme val="minor"/>
    </font>
    <font>
      <b/>
      <sz val="12"/>
      <color theme="1"/>
      <name val="Calibri"/>
      <family val="2"/>
      <scheme val="minor"/>
    </font>
    <font>
      <b/>
      <u/>
      <sz val="11"/>
      <color theme="1"/>
      <name val="Calibri"/>
      <family val="2"/>
      <scheme val="minor"/>
    </font>
    <font>
      <b/>
      <sz val="12"/>
      <color rgb="FF000000"/>
      <name val="Calibri"/>
      <family val="2"/>
      <scheme val="minor"/>
    </font>
    <font>
      <b/>
      <vertAlign val="superscript"/>
      <sz val="12"/>
      <color rgb="FF000000"/>
      <name val="Calibri"/>
      <family val="2"/>
      <scheme val="minor"/>
    </font>
    <font>
      <sz val="12"/>
      <color rgb="FF000000"/>
      <name val="Calibri"/>
      <family val="2"/>
      <scheme val="minor"/>
    </font>
    <font>
      <b/>
      <u/>
      <sz val="12"/>
      <color theme="1"/>
      <name val="Calibri"/>
      <family val="2"/>
      <scheme val="minor"/>
    </font>
    <font>
      <vertAlign val="superscript"/>
      <sz val="11"/>
      <color theme="1"/>
      <name val="Calibri"/>
      <family val="2"/>
      <scheme val="minor"/>
    </font>
    <font>
      <b/>
      <u/>
      <vertAlign val="superscript"/>
      <sz val="11"/>
      <color theme="1"/>
      <name val="Calibri"/>
      <family val="2"/>
      <scheme val="minor"/>
    </font>
    <font>
      <sz val="12"/>
      <name val="Calibri"/>
      <family val="2"/>
    </font>
    <font>
      <b/>
      <u/>
      <sz val="12"/>
      <color theme="1"/>
      <name val="Bookman Old Style"/>
      <family val="1"/>
    </font>
    <font>
      <sz val="12"/>
      <name val="Bookman Old Style"/>
      <family val="1"/>
    </font>
    <font>
      <b/>
      <sz val="12"/>
      <color theme="1"/>
      <name val="Bookman Old Style"/>
      <family val="1"/>
    </font>
    <font>
      <b/>
      <sz val="12"/>
      <color theme="1"/>
      <name val="Calibri"/>
      <family val="2"/>
    </font>
    <font>
      <sz val="12"/>
      <color theme="1"/>
      <name val="Calibri"/>
      <family val="2"/>
    </font>
    <font>
      <b/>
      <sz val="12"/>
      <color rgb="FF000000"/>
      <name val="Calibri"/>
      <family val="2"/>
    </font>
    <font>
      <sz val="12"/>
      <color rgb="FF000000"/>
      <name val="Calibri"/>
      <family val="2"/>
    </font>
    <font>
      <b/>
      <u/>
      <sz val="12"/>
      <color theme="1"/>
      <name val="Calibri"/>
      <family val="2"/>
    </font>
    <font>
      <b/>
      <vertAlign val="superscript"/>
      <sz val="12"/>
      <color rgb="FF000000"/>
      <name val="Calibri"/>
      <family val="2"/>
    </font>
    <font>
      <b/>
      <u/>
      <sz val="12"/>
      <color rgb="FF000000"/>
      <name val="Calibri"/>
      <family val="2"/>
    </font>
    <font>
      <b/>
      <sz val="12"/>
      <color rgb="FFFFFFFF"/>
      <name val="Calibri"/>
      <family val="2"/>
      <scheme val="minor"/>
    </font>
    <font>
      <b/>
      <sz val="12"/>
      <name val="Calibri"/>
      <family val="2"/>
      <scheme val="minor"/>
    </font>
    <font>
      <sz val="12"/>
      <color rgb="FF1F1F1F"/>
      <name val="Calibri"/>
      <family val="2"/>
      <scheme val="minor"/>
    </font>
    <font>
      <b/>
      <sz val="12"/>
      <color rgb="FF1F1F1F"/>
      <name val="Calibri"/>
      <family val="2"/>
      <scheme val="minor"/>
    </font>
    <font>
      <sz val="12"/>
      <color theme="1"/>
      <name val="Arial"/>
      <charset val="134"/>
    </font>
    <font>
      <sz val="12"/>
      <color theme="1"/>
      <name val="Arial"/>
      <family val="2"/>
    </font>
    <font>
      <sz val="11"/>
      <color theme="1"/>
      <name val="Calibri"/>
      <family val="2"/>
    </font>
    <font>
      <b/>
      <sz val="12"/>
      <name val="Bookman Old Style"/>
      <family val="1"/>
    </font>
    <font>
      <u/>
      <sz val="11"/>
      <color theme="10"/>
      <name val="Calibri"/>
      <family val="2"/>
      <scheme val="minor"/>
    </font>
    <font>
      <u/>
      <sz val="12"/>
      <color theme="10"/>
      <name val="Bookman Old Style"/>
      <family val="1"/>
    </font>
    <font>
      <u/>
      <sz val="12"/>
      <color theme="10"/>
      <name val="Calibri"/>
      <family val="2"/>
      <scheme val="minor"/>
    </font>
    <font>
      <sz val="12"/>
      <color theme="1"/>
      <name val="Aparajita"/>
    </font>
    <font>
      <sz val="16"/>
      <color theme="1"/>
      <name val="Bookman Old Style"/>
      <family val="1"/>
    </font>
    <font>
      <b/>
      <sz val="12"/>
      <color theme="1"/>
      <name val="Arial"/>
      <family val="2"/>
    </font>
    <font>
      <b/>
      <sz val="12"/>
      <color rgb="FF0000FF"/>
      <name val="Calibri"/>
      <family val="2"/>
      <scheme val="minor"/>
    </font>
    <font>
      <sz val="12"/>
      <name val="Calibri"/>
      <family val="2"/>
      <scheme val="minor"/>
    </font>
    <font>
      <b/>
      <sz val="12"/>
      <name val="Calibri"/>
      <family val="2"/>
    </font>
    <font>
      <b/>
      <sz val="11"/>
      <color theme="1"/>
      <name val="Times New Roman"/>
      <family val="1"/>
    </font>
    <font>
      <sz val="11"/>
      <color theme="1"/>
      <name val="Times New Roman"/>
      <family val="1"/>
    </font>
    <font>
      <b/>
      <sz val="11"/>
      <color theme="1"/>
      <name val="Arial"/>
      <family val="2"/>
    </font>
    <font>
      <sz val="11"/>
      <color theme="1"/>
      <name val="Arial"/>
      <family val="2"/>
    </font>
    <font>
      <b/>
      <sz val="12"/>
      <color rgb="FFCC0000"/>
      <name val="Arial"/>
      <family val="2"/>
    </font>
    <font>
      <b/>
      <sz val="12"/>
      <color rgb="FFC00000"/>
      <name val="Arial"/>
      <family val="2"/>
    </font>
    <font>
      <b/>
      <u/>
      <sz val="12"/>
      <color theme="1"/>
      <name val="Arial"/>
      <family val="2"/>
    </font>
    <font>
      <b/>
      <sz val="12"/>
      <color rgb="FFFF0000"/>
      <name val="Arial"/>
      <family val="2"/>
    </font>
    <font>
      <sz val="12"/>
      <name val="Arial"/>
      <family val="2"/>
    </font>
    <font>
      <sz val="12"/>
      <color rgb="FFFF0000"/>
      <name val="Arial"/>
      <family val="2"/>
    </font>
    <font>
      <b/>
      <sz val="12"/>
      <color rgb="FFCC00CC"/>
      <name val="Arial"/>
      <family val="2"/>
    </font>
    <font>
      <b/>
      <vertAlign val="superscript"/>
      <sz val="12"/>
      <color rgb="FFCC00CC"/>
      <name val="Arial"/>
      <family val="2"/>
    </font>
    <font>
      <sz val="12"/>
      <color rgb="FF0000FF"/>
      <name val="Arial"/>
      <family val="2"/>
    </font>
    <font>
      <sz val="12"/>
      <color rgb="FF006600"/>
      <name val="Arial"/>
      <family val="2"/>
    </font>
    <font>
      <b/>
      <sz val="14"/>
      <color rgb="FF000000"/>
      <name val="Calibri"/>
      <family val="2"/>
      <scheme val="minor"/>
    </font>
    <font>
      <sz val="14"/>
      <color rgb="FF000000"/>
      <name val="Calibri"/>
      <family val="2"/>
      <scheme val="minor"/>
    </font>
    <font>
      <sz val="14"/>
      <color rgb="FF222222"/>
      <name val="Calibri"/>
      <family val="2"/>
      <scheme val="minor"/>
    </font>
  </fonts>
  <fills count="32">
    <fill>
      <patternFill patternType="none"/>
    </fill>
    <fill>
      <patternFill patternType="gray125"/>
    </fill>
    <fill>
      <patternFill patternType="solid">
        <fgColor theme="5" tint="0.39997558519241921"/>
        <bgColor indexed="64"/>
      </patternFill>
    </fill>
    <fill>
      <patternFill patternType="solid">
        <fgColor theme="7" tint="0.39997558519241921"/>
        <bgColor indexed="64"/>
      </patternFill>
    </fill>
    <fill>
      <patternFill patternType="solid">
        <fgColor rgb="FFF4B083"/>
        <bgColor indexed="64"/>
      </patternFill>
    </fill>
    <fill>
      <patternFill patternType="solid">
        <fgColor rgb="FFF7CAAC"/>
        <bgColor indexed="64"/>
      </patternFill>
    </fill>
    <fill>
      <patternFill patternType="solid">
        <fgColor rgb="FFFBE4D5"/>
        <bgColor indexed="64"/>
      </patternFill>
    </fill>
    <fill>
      <patternFill patternType="solid">
        <fgColor rgb="FF1F4E78"/>
        <bgColor rgb="FF003366"/>
      </patternFill>
    </fill>
    <fill>
      <patternFill patternType="solid">
        <fgColor rgb="FFE2F0D9"/>
        <bgColor rgb="FFDDEBF7"/>
      </patternFill>
    </fill>
    <fill>
      <patternFill patternType="solid">
        <fgColor rgb="FF5B9BD5"/>
        <bgColor rgb="FF8EA9C1"/>
      </patternFill>
    </fill>
    <fill>
      <patternFill patternType="solid">
        <fgColor rgb="FFDDEBF7"/>
        <bgColor rgb="FFD9E2F3"/>
      </patternFill>
    </fill>
    <fill>
      <patternFill patternType="solid">
        <fgColor rgb="FFFCE4D6"/>
        <bgColor rgb="FFE2F0D9"/>
      </patternFill>
    </fill>
    <fill>
      <patternFill patternType="solid">
        <fgColor theme="5" tint="0.59999389629810485"/>
        <bgColor indexed="64"/>
      </patternFill>
    </fill>
    <fill>
      <patternFill patternType="solid">
        <fgColor theme="5" tint="0.79998168889431442"/>
        <bgColor indexed="64"/>
      </patternFill>
    </fill>
    <fill>
      <patternFill patternType="solid">
        <fgColor theme="1"/>
        <bgColor indexed="64"/>
      </patternFill>
    </fill>
    <fill>
      <patternFill patternType="solid">
        <fgColor theme="0"/>
        <bgColor indexed="64"/>
      </patternFill>
    </fill>
    <fill>
      <patternFill patternType="solid">
        <fgColor theme="0"/>
        <bgColor rgb="FFF8CBAD"/>
      </patternFill>
    </fill>
    <fill>
      <patternFill patternType="solid">
        <fgColor theme="0"/>
        <bgColor rgb="FFFFDBB6"/>
      </patternFill>
    </fill>
    <fill>
      <patternFill patternType="solid">
        <fgColor theme="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DDEBF7"/>
        <bgColor rgb="FFDDEBF7"/>
      </patternFill>
    </fill>
    <fill>
      <patternFill patternType="solid">
        <fgColor rgb="FFFFFFFF"/>
        <bgColor rgb="FFFFFFFF"/>
      </patternFill>
    </fill>
    <fill>
      <patternFill patternType="solid">
        <fgColor theme="5" tint="0.79998168889431442"/>
        <bgColor rgb="FFFFF2CC"/>
      </patternFill>
    </fill>
    <fill>
      <patternFill patternType="solid">
        <fgColor theme="4" tint="0.59999389629810485"/>
        <bgColor rgb="FF000000"/>
      </patternFill>
    </fill>
    <fill>
      <patternFill patternType="solid">
        <fgColor theme="4" tint="0.59999389629810485"/>
        <bgColor theme="1"/>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79998168889431442"/>
        <bgColor rgb="FF666699"/>
      </patternFill>
    </fill>
    <fill>
      <patternFill patternType="solid">
        <fgColor theme="9" tint="0.59999389629810485"/>
        <bgColor indexed="64"/>
      </patternFill>
    </fill>
    <fill>
      <patternFill patternType="solid">
        <fgColor theme="5" tint="0.59999389629810485"/>
        <bgColor rgb="FF000000"/>
      </patternFill>
    </fill>
    <fill>
      <patternFill patternType="solid">
        <fgColor theme="6" tint="0.79998168889431442"/>
        <bgColor rgb="FF000000"/>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8EA9C1"/>
      </left>
      <right/>
      <top style="thin">
        <color rgb="FF8EA9C1"/>
      </top>
      <bottom style="thin">
        <color rgb="FF8EA9C1"/>
      </bottom>
      <diagonal/>
    </border>
    <border>
      <left/>
      <right/>
      <top style="thin">
        <color rgb="FF8EA9C1"/>
      </top>
      <bottom style="thin">
        <color rgb="FF8EA9C1"/>
      </bottom>
      <diagonal/>
    </border>
    <border>
      <left/>
      <right style="thin">
        <color rgb="FF8EA9C1"/>
      </right>
      <top style="thin">
        <color rgb="FF8EA9C1"/>
      </top>
      <bottom style="thin">
        <color rgb="FF8EA9C1"/>
      </bottom>
      <diagonal/>
    </border>
    <border>
      <left style="thin">
        <color rgb="FFD9E2F3"/>
      </left>
      <right/>
      <top/>
      <bottom/>
      <diagonal/>
    </border>
    <border>
      <left/>
      <right style="thin">
        <color rgb="FFD9E2F3"/>
      </right>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right/>
      <top/>
      <bottom style="thin">
        <color rgb="FFD9E2F3"/>
      </bottom>
      <diagonal/>
    </border>
    <border>
      <left/>
      <right style="thin">
        <color rgb="FFD9E2F3"/>
      </right>
      <top/>
      <bottom style="thin">
        <color rgb="FFD9E2F3"/>
      </bottom>
      <diagonal/>
    </border>
    <border>
      <left style="thin">
        <color rgb="FFD9E2F3"/>
      </left>
      <right/>
      <top/>
      <bottom style="thin">
        <color rgb="FFD9E2F3"/>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9BC2E6"/>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medium">
        <color rgb="FF000000"/>
      </right>
      <top style="thin">
        <color indexed="64"/>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3">
    <xf numFmtId="0" fontId="0" fillId="0" borderId="0"/>
    <xf numFmtId="0" fontId="2" fillId="0" borderId="0"/>
    <xf numFmtId="0" fontId="32" fillId="0" borderId="0" applyNumberFormat="0" applyFill="0" applyBorder="0" applyAlignment="0" applyProtection="0"/>
  </cellStyleXfs>
  <cellXfs count="515">
    <xf numFmtId="0" fontId="0" fillId="0" borderId="0" xfId="0"/>
    <xf numFmtId="0" fontId="4" fillId="0" borderId="0" xfId="0" applyFont="1"/>
    <xf numFmtId="0" fontId="4" fillId="0" borderId="1" xfId="0" applyFont="1" applyFill="1" applyBorder="1" applyAlignment="1">
      <alignment vertical="center"/>
    </xf>
    <xf numFmtId="0" fontId="4" fillId="0" borderId="1" xfId="0" applyFont="1" applyBorder="1"/>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top" wrapText="1"/>
    </xf>
    <xf numFmtId="14" fontId="4" fillId="0" borderId="1" xfId="0" applyNumberFormat="1" applyFont="1" applyBorder="1" applyAlignment="1">
      <alignment horizontal="center" vertical="center"/>
    </xf>
    <xf numFmtId="0" fontId="9" fillId="0" borderId="8" xfId="0" applyFont="1" applyBorder="1" applyAlignment="1">
      <alignment vertical="center" wrapText="1"/>
    </xf>
    <xf numFmtId="0" fontId="4" fillId="0" borderId="0" xfId="0" applyFont="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7" fillId="0" borderId="8" xfId="0" applyFont="1" applyBorder="1" applyAlignment="1">
      <alignment vertical="center" wrapText="1"/>
    </xf>
    <xf numFmtId="0" fontId="4"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wrapText="1"/>
    </xf>
    <xf numFmtId="0" fontId="7" fillId="0" borderId="8" xfId="0" applyFont="1" applyBorder="1" applyAlignment="1">
      <alignment horizontal="center" vertical="center" wrapText="1"/>
    </xf>
    <xf numFmtId="0" fontId="4" fillId="0" borderId="0" xfId="0" applyFont="1" applyAlignment="1">
      <alignment horizontal="left" vertical="center" wrapText="1"/>
    </xf>
    <xf numFmtId="0" fontId="5" fillId="0" borderId="7" xfId="0" applyFont="1" applyBorder="1" applyAlignment="1">
      <alignment horizontal="left" vertical="center" wrapText="1"/>
    </xf>
    <xf numFmtId="0" fontId="10" fillId="0" borderId="0" xfId="0" applyFont="1" applyAlignment="1">
      <alignment horizontal="right" wrapText="1"/>
    </xf>
    <xf numFmtId="0" fontId="3" fillId="0" borderId="0" xfId="0" applyFont="1" applyAlignment="1">
      <alignment vertical="center"/>
    </xf>
    <xf numFmtId="0" fontId="3" fillId="0" borderId="8"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left" vertical="center" indent="2"/>
    </xf>
    <xf numFmtId="0" fontId="3" fillId="0" borderId="0" xfId="0" applyFont="1" applyAlignment="1">
      <alignment horizontal="center" vertical="center"/>
    </xf>
    <xf numFmtId="0" fontId="0" fillId="0" borderId="0" xfId="0"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xf>
    <xf numFmtId="0" fontId="3" fillId="0" borderId="7" xfId="0" applyFont="1" applyBorder="1" applyAlignment="1">
      <alignment horizontal="center"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Font="1"/>
    <xf numFmtId="14" fontId="4" fillId="0" borderId="1" xfId="0" applyNumberFormat="1" applyFont="1" applyBorder="1" applyAlignment="1">
      <alignment horizontal="center" vertical="center" wrapText="1"/>
    </xf>
    <xf numFmtId="0" fontId="5" fillId="3" borderId="1" xfId="0" applyFont="1" applyFill="1" applyBorder="1" applyAlignment="1">
      <alignment vertical="center"/>
    </xf>
    <xf numFmtId="0" fontId="3" fillId="0" borderId="0" xfId="0" applyFont="1" applyAlignment="1">
      <alignment horizontal="left" vertical="center" indent="8"/>
    </xf>
    <xf numFmtId="0" fontId="6" fillId="0" borderId="0" xfId="0" applyFont="1" applyAlignment="1">
      <alignment horizontal="left" vertical="center" indent="8"/>
    </xf>
    <xf numFmtId="0" fontId="6" fillId="0" borderId="0" xfId="0" applyFont="1" applyAlignment="1">
      <alignment horizontal="right"/>
    </xf>
    <xf numFmtId="0" fontId="10" fillId="0" borderId="0" xfId="0" applyFont="1" applyAlignment="1">
      <alignment horizontal="right"/>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0" xfId="0" applyFont="1" applyAlignment="1">
      <alignment horizontal="left" vertical="center" indent="5"/>
    </xf>
    <xf numFmtId="0" fontId="0" fillId="0" borderId="0" xfId="0" applyFont="1" applyAlignment="1">
      <alignment horizontal="left" vertical="center" indent="8"/>
    </xf>
    <xf numFmtId="0" fontId="0" fillId="0" borderId="0" xfId="0" applyFont="1" applyAlignment="1">
      <alignment horizontal="left" vertical="center" indent="2"/>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wrapText="1"/>
    </xf>
    <xf numFmtId="0" fontId="9" fillId="0" borderId="7" xfId="0" applyFont="1" applyBorder="1" applyAlignment="1">
      <alignment horizontal="left" vertical="center" wrapText="1"/>
    </xf>
    <xf numFmtId="0" fontId="5" fillId="0" borderId="0" xfId="0" applyFont="1" applyAlignment="1">
      <alignment wrapText="1"/>
    </xf>
    <xf numFmtId="0" fontId="5" fillId="0" borderId="0" xfId="0" applyFont="1" applyAlignment="1">
      <alignment horizont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3" fillId="0" borderId="1" xfId="1" applyFont="1" applyBorder="1" applyAlignment="1">
      <alignment horizontal="center" vertical="center" wrapText="1"/>
    </xf>
    <xf numFmtId="0" fontId="13" fillId="0" borderId="1" xfId="1" applyFont="1" applyBorder="1" applyAlignment="1">
      <alignment vertical="center" wrapText="1"/>
    </xf>
    <xf numFmtId="2" fontId="13" fillId="0" borderId="1" xfId="1" applyNumberFormat="1" applyFont="1" applyBorder="1" applyAlignment="1">
      <alignment horizontal="center" vertical="center" wrapText="1"/>
    </xf>
    <xf numFmtId="0" fontId="13" fillId="0" borderId="0" xfId="1" applyFont="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vertical="center" wrapText="1"/>
    </xf>
    <xf numFmtId="0" fontId="19" fillId="0" borderId="7" xfId="0" applyFont="1" applyBorder="1" applyAlignment="1">
      <alignment horizontal="center" vertical="center" wrapText="1"/>
    </xf>
    <xf numFmtId="0" fontId="20" fillId="0" borderId="8" xfId="0" applyFont="1" applyBorder="1" applyAlignment="1">
      <alignment vertical="center" wrapText="1"/>
    </xf>
    <xf numFmtId="0" fontId="20" fillId="0" borderId="3" xfId="0" applyFont="1" applyBorder="1" applyAlignment="1">
      <alignment vertical="center" wrapText="1"/>
    </xf>
    <xf numFmtId="0" fontId="19" fillId="0" borderId="8" xfId="0" applyFont="1" applyBorder="1" applyAlignment="1">
      <alignment horizontal="right" vertical="center" wrapText="1"/>
    </xf>
    <xf numFmtId="0" fontId="18" fillId="0" borderId="0" xfId="0" applyFont="1" applyFill="1" applyAlignment="1">
      <alignment horizontal="center" vertical="top" wrapText="1"/>
    </xf>
    <xf numFmtId="0" fontId="21" fillId="0" borderId="0" xfId="0" applyFont="1" applyFill="1" applyAlignment="1">
      <alignment horizontal="right" vertical="top" wrapText="1"/>
    </xf>
    <xf numFmtId="0" fontId="18" fillId="0" borderId="0" xfId="0" applyFont="1" applyFill="1" applyAlignment="1">
      <alignment vertical="top" wrapText="1"/>
    </xf>
    <xf numFmtId="0" fontId="20" fillId="5" borderId="14"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20" fillId="6" borderId="15" xfId="0" applyFont="1" applyFill="1" applyBorder="1" applyAlignment="1">
      <alignment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vertical="center" wrapText="1"/>
    </xf>
    <xf numFmtId="0" fontId="20" fillId="5" borderId="15" xfId="0" applyFont="1" applyFill="1" applyBorder="1" applyAlignment="1">
      <alignment vertical="center" wrapText="1"/>
    </xf>
    <xf numFmtId="0" fontId="18" fillId="0" borderId="0" xfId="0" applyFont="1" applyAlignment="1">
      <alignment horizontal="center" vertical="center" wrapText="1"/>
    </xf>
    <xf numFmtId="0" fontId="18" fillId="0" borderId="0" xfId="0" applyFont="1" applyAlignment="1">
      <alignment wrapText="1"/>
    </xf>
    <xf numFmtId="0" fontId="18" fillId="0" borderId="0" xfId="0" applyFont="1" applyAlignment="1">
      <alignment horizontal="center" wrapText="1"/>
    </xf>
    <xf numFmtId="0" fontId="21" fillId="0" borderId="0" xfId="0" applyFont="1" applyFill="1" applyAlignment="1">
      <alignment horizontal="center" vertical="top" wrapText="1"/>
    </xf>
    <xf numFmtId="0" fontId="18" fillId="0" borderId="0" xfId="0" applyFont="1" applyAlignment="1">
      <alignment vertical="center" wrapText="1"/>
    </xf>
    <xf numFmtId="0" fontId="4" fillId="0" borderId="0" xfId="0" applyFont="1" applyAlignment="1" applyProtection="1">
      <alignment horizontal="center"/>
    </xf>
    <xf numFmtId="0" fontId="24" fillId="9" borderId="18" xfId="1" applyFont="1" applyFill="1" applyBorder="1" applyAlignment="1" applyProtection="1">
      <alignment horizontal="center" vertical="center" wrapText="1"/>
    </xf>
    <xf numFmtId="0" fontId="24" fillId="9" borderId="19" xfId="1" applyFont="1" applyFill="1" applyBorder="1" applyAlignment="1" applyProtection="1">
      <alignment horizontal="center" vertical="center" wrapText="1"/>
    </xf>
    <xf numFmtId="0" fontId="24" fillId="9" borderId="20" xfId="1" applyFont="1" applyFill="1" applyBorder="1" applyAlignment="1" applyProtection="1">
      <alignment horizontal="center" vertical="center" wrapText="1"/>
    </xf>
    <xf numFmtId="0" fontId="26" fillId="0" borderId="21" xfId="1" applyFont="1" applyBorder="1" applyAlignment="1" applyProtection="1">
      <alignment horizontal="center" vertical="center" wrapText="1"/>
    </xf>
    <xf numFmtId="0" fontId="26" fillId="0" borderId="0" xfId="1" applyFont="1" applyBorder="1" applyAlignment="1" applyProtection="1">
      <alignment horizontal="center" vertical="center" wrapText="1"/>
    </xf>
    <xf numFmtId="0" fontId="26" fillId="0" borderId="22" xfId="1" applyFont="1" applyBorder="1" applyAlignment="1" applyProtection="1">
      <alignment horizontal="center" vertical="center" wrapText="1"/>
    </xf>
    <xf numFmtId="0" fontId="26" fillId="0" borderId="23" xfId="1" applyFont="1" applyBorder="1" applyAlignment="1" applyProtection="1">
      <alignment horizontal="center" vertical="center" wrapText="1"/>
    </xf>
    <xf numFmtId="0" fontId="26" fillId="0" borderId="24" xfId="1" applyFont="1" applyBorder="1" applyAlignment="1" applyProtection="1">
      <alignment horizontal="center" vertical="center" wrapText="1"/>
    </xf>
    <xf numFmtId="0" fontId="26" fillId="0" borderId="25" xfId="1" applyFont="1" applyBorder="1" applyAlignment="1" applyProtection="1">
      <alignment horizontal="center" vertical="center" wrapText="1"/>
    </xf>
    <xf numFmtId="0" fontId="26" fillId="0" borderId="26" xfId="1" applyFont="1" applyBorder="1" applyAlignment="1" applyProtection="1">
      <alignment horizontal="center" vertical="center" wrapText="1"/>
    </xf>
    <xf numFmtId="0" fontId="26" fillId="0" borderId="27" xfId="1" applyFont="1" applyBorder="1" applyAlignment="1" applyProtection="1">
      <alignment horizontal="center" vertical="center" wrapText="1"/>
    </xf>
    <xf numFmtId="0" fontId="26" fillId="0" borderId="28" xfId="1" applyFont="1" applyBorder="1" applyAlignment="1" applyProtection="1">
      <alignment horizontal="center" vertical="center" wrapText="1"/>
    </xf>
    <xf numFmtId="0" fontId="1" fillId="14" borderId="1" xfId="0" applyFont="1" applyFill="1" applyBorder="1" applyAlignment="1">
      <alignment horizontal="center" vertical="center" wrapText="1"/>
    </xf>
    <xf numFmtId="0" fontId="1" fillId="15" borderId="0" xfId="0" applyFont="1" applyFill="1" applyAlignment="1">
      <alignment horizontal="center" vertical="center" wrapText="1"/>
    </xf>
    <xf numFmtId="0" fontId="1" fillId="15" borderId="0" xfId="0" applyFont="1" applyFill="1" applyAlignment="1">
      <alignment horizontal="left" vertical="center" wrapText="1"/>
    </xf>
    <xf numFmtId="0" fontId="14" fillId="15" borderId="0" xfId="0" applyFont="1" applyFill="1" applyAlignment="1">
      <alignment horizontal="center" vertical="center" wrapText="1"/>
    </xf>
    <xf numFmtId="0" fontId="1" fillId="15" borderId="0" xfId="0" applyFont="1" applyFill="1" applyAlignment="1">
      <alignment vertical="center" wrapText="1"/>
    </xf>
    <xf numFmtId="0" fontId="1" fillId="15" borderId="1" xfId="0" applyFont="1" applyFill="1" applyBorder="1" applyAlignment="1">
      <alignment horizontal="center" vertical="center" wrapText="1"/>
    </xf>
    <xf numFmtId="0" fontId="16" fillId="15" borderId="1" xfId="0" applyFont="1" applyFill="1" applyBorder="1" applyAlignment="1">
      <alignment horizontal="left" vertical="center" wrapText="1"/>
    </xf>
    <xf numFmtId="0" fontId="16" fillId="15" borderId="1" xfId="0" applyFont="1" applyFill="1" applyBorder="1" applyAlignment="1">
      <alignment horizontal="center" vertical="center" wrapText="1"/>
    </xf>
    <xf numFmtId="0" fontId="1" fillId="15" borderId="1" xfId="0" applyFont="1" applyFill="1" applyBorder="1" applyAlignment="1">
      <alignment horizontal="left" vertical="center" wrapText="1"/>
    </xf>
    <xf numFmtId="3" fontId="28" fillId="16" borderId="1" xfId="0" applyNumberFormat="1" applyFont="1" applyFill="1" applyBorder="1" applyAlignment="1" applyProtection="1">
      <alignment horizontal="center" vertical="center"/>
    </xf>
    <xf numFmtId="3" fontId="29" fillId="17" borderId="1" xfId="0" applyNumberFormat="1" applyFont="1" applyFill="1" applyBorder="1" applyAlignment="1" applyProtection="1">
      <alignment horizontal="center" vertical="center"/>
    </xf>
    <xf numFmtId="0" fontId="29" fillId="17" borderId="1" xfId="0" applyFont="1" applyFill="1" applyBorder="1" applyAlignment="1" applyProtection="1">
      <alignment horizontal="center" vertical="center"/>
    </xf>
    <xf numFmtId="0" fontId="1" fillId="16" borderId="1" xfId="0" applyFont="1" applyFill="1" applyBorder="1" applyAlignment="1" applyProtection="1">
      <alignment horizontal="center" vertical="center"/>
    </xf>
    <xf numFmtId="0" fontId="1" fillId="15" borderId="1" xfId="0" applyFont="1" applyFill="1" applyBorder="1" applyAlignment="1">
      <alignment horizontal="center" vertical="center"/>
    </xf>
    <xf numFmtId="0" fontId="31" fillId="15" borderId="1" xfId="0" applyFont="1" applyFill="1" applyBorder="1" applyAlignment="1">
      <alignment horizontal="center" vertical="center" wrapText="1"/>
    </xf>
    <xf numFmtId="0" fontId="31" fillId="15" borderId="1" xfId="0" applyFont="1" applyFill="1" applyBorder="1" applyAlignment="1">
      <alignment horizontal="left" vertical="center" wrapText="1"/>
    </xf>
    <xf numFmtId="0" fontId="15" fillId="15" borderId="1" xfId="0" applyFont="1" applyFill="1" applyBorder="1" applyAlignment="1">
      <alignment horizontal="center" vertical="center" wrapText="1"/>
    </xf>
    <xf numFmtId="0" fontId="15" fillId="15" borderId="1" xfId="0" applyFont="1" applyFill="1" applyBorder="1" applyAlignment="1">
      <alignment horizontal="left" vertical="center" wrapText="1"/>
    </xf>
    <xf numFmtId="0" fontId="15" fillId="15" borderId="33" xfId="0" applyFont="1" applyFill="1" applyBorder="1" applyAlignment="1">
      <alignment horizontal="center" vertical="center" wrapText="1"/>
    </xf>
    <xf numFmtId="0" fontId="15" fillId="15" borderId="33" xfId="0" applyFont="1" applyFill="1" applyBorder="1" applyAlignment="1">
      <alignment horizontal="left" vertical="center" wrapText="1"/>
    </xf>
    <xf numFmtId="0" fontId="33" fillId="15" borderId="34" xfId="2" applyFont="1" applyFill="1" applyBorder="1" applyAlignment="1">
      <alignment horizontal="center" vertical="center" wrapText="1"/>
    </xf>
    <xf numFmtId="0" fontId="16" fillId="15" borderId="1" xfId="0" applyFont="1" applyFill="1" applyBorder="1" applyAlignment="1">
      <alignment horizontal="center" vertical="center"/>
    </xf>
    <xf numFmtId="0" fontId="1" fillId="15" borderId="1" xfId="0" applyFont="1" applyFill="1" applyBorder="1" applyAlignment="1">
      <alignment horizontal="left" vertical="center"/>
    </xf>
    <xf numFmtId="0" fontId="15" fillId="15" borderId="1" xfId="0" applyFont="1" applyFill="1" applyBorder="1" applyAlignment="1">
      <alignment horizontal="center" vertical="center"/>
    </xf>
    <xf numFmtId="0" fontId="16" fillId="15" borderId="1" xfId="0" applyFont="1" applyFill="1" applyBorder="1" applyAlignment="1">
      <alignment horizontal="left" vertical="center"/>
    </xf>
    <xf numFmtId="0" fontId="1" fillId="15" borderId="1" xfId="0" quotePrefix="1" applyFont="1" applyFill="1" applyBorder="1" applyAlignment="1">
      <alignment horizontal="center" vertical="center" wrapText="1"/>
    </xf>
    <xf numFmtId="0" fontId="16" fillId="15" borderId="33" xfId="0" applyFont="1" applyFill="1" applyBorder="1" applyAlignment="1">
      <alignment horizontal="center" vertical="center" wrapText="1"/>
    </xf>
    <xf numFmtId="0" fontId="16" fillId="15" borderId="33" xfId="0" applyFont="1" applyFill="1" applyBorder="1" applyAlignment="1">
      <alignment horizontal="left" vertical="center" wrapText="1"/>
    </xf>
    <xf numFmtId="1" fontId="29" fillId="16" borderId="2" xfId="0" applyNumberFormat="1" applyFont="1" applyFill="1" applyBorder="1" applyAlignment="1" applyProtection="1">
      <alignment horizontal="center" vertical="center" wrapText="1"/>
    </xf>
    <xf numFmtId="2" fontId="29" fillId="15" borderId="1" xfId="0" applyNumberFormat="1" applyFont="1" applyFill="1" applyBorder="1" applyAlignment="1" applyProtection="1">
      <alignment horizontal="left" vertical="center" wrapText="1"/>
    </xf>
    <xf numFmtId="14" fontId="29" fillId="15" borderId="1" xfId="0" applyNumberFormat="1" applyFont="1" applyFill="1" applyBorder="1" applyAlignment="1">
      <alignment horizontal="center" wrapText="1"/>
    </xf>
    <xf numFmtId="0" fontId="34" fillId="15" borderId="13" xfId="2" applyFont="1" applyFill="1" applyBorder="1" applyAlignment="1">
      <alignment horizontal="center" vertical="center" wrapText="1"/>
    </xf>
    <xf numFmtId="14" fontId="29" fillId="15" borderId="1" xfId="0" applyNumberFormat="1" applyFont="1" applyFill="1" applyBorder="1" applyAlignment="1">
      <alignment horizontal="center" vertical="center" wrapText="1"/>
    </xf>
    <xf numFmtId="14" fontId="35" fillId="15" borderId="1" xfId="0" applyNumberFormat="1" applyFont="1" applyFill="1" applyBorder="1" applyAlignment="1">
      <alignment horizontal="center" wrapText="1"/>
    </xf>
    <xf numFmtId="0" fontId="34" fillId="15" borderId="15" xfId="2" applyFont="1" applyFill="1" applyBorder="1" applyAlignment="1">
      <alignment horizontal="center" vertical="center" wrapText="1"/>
    </xf>
    <xf numFmtId="1" fontId="29" fillId="16" borderId="1" xfId="0" applyNumberFormat="1" applyFont="1" applyFill="1" applyBorder="1" applyAlignment="1" applyProtection="1">
      <alignment horizontal="center" vertical="center" wrapText="1"/>
    </xf>
    <xf numFmtId="2" fontId="29" fillId="15" borderId="1" xfId="0" applyNumberFormat="1" applyFont="1" applyFill="1" applyBorder="1" applyAlignment="1" applyProtection="1">
      <alignment horizontal="center" vertical="center" wrapText="1"/>
    </xf>
    <xf numFmtId="0" fontId="29" fillId="15" borderId="34" xfId="0" applyFont="1" applyFill="1" applyBorder="1" applyAlignment="1">
      <alignment horizontal="center" vertical="center" wrapText="1"/>
    </xf>
    <xf numFmtId="0" fontId="29" fillId="15" borderId="1" xfId="0" applyFont="1" applyFill="1" applyBorder="1" applyAlignment="1">
      <alignment horizontal="center" vertical="center" wrapText="1"/>
    </xf>
    <xf numFmtId="0" fontId="32" fillId="15" borderId="1" xfId="2" applyFill="1" applyBorder="1" applyAlignment="1">
      <alignment horizontal="left" vertical="center" wrapText="1"/>
    </xf>
    <xf numFmtId="0" fontId="32" fillId="15" borderId="34" xfId="2" applyFill="1" applyBorder="1" applyAlignment="1">
      <alignment horizontal="left" vertical="center" wrapText="1"/>
    </xf>
    <xf numFmtId="0" fontId="36" fillId="15" borderId="34" xfId="0" applyFont="1" applyFill="1" applyBorder="1" applyAlignment="1">
      <alignment horizontal="left" vertical="center" wrapText="1"/>
    </xf>
    <xf numFmtId="0" fontId="29" fillId="15" borderId="1" xfId="0" applyFont="1" applyFill="1" applyBorder="1" applyAlignment="1">
      <alignment horizontal="center" vertical="center"/>
    </xf>
    <xf numFmtId="0" fontId="29" fillId="15" borderId="1" xfId="0" applyFont="1" applyFill="1" applyBorder="1" applyAlignment="1">
      <alignment horizontal="left" vertical="center" wrapText="1"/>
    </xf>
    <xf numFmtId="0" fontId="29" fillId="15" borderId="34" xfId="0" applyFont="1" applyFill="1" applyBorder="1" applyAlignment="1">
      <alignment horizontal="center" vertical="center"/>
    </xf>
    <xf numFmtId="14" fontId="29" fillId="15" borderId="1" xfId="0" applyNumberFormat="1" applyFont="1" applyFill="1" applyBorder="1" applyAlignment="1">
      <alignment horizontal="center" vertical="center"/>
    </xf>
    <xf numFmtId="0" fontId="29" fillId="15" borderId="1" xfId="0" applyFont="1" applyFill="1" applyBorder="1" applyAlignment="1">
      <alignment horizontal="center" wrapText="1"/>
    </xf>
    <xf numFmtId="0" fontId="29" fillId="15" borderId="33" xfId="0" applyFont="1" applyFill="1" applyBorder="1" applyAlignment="1">
      <alignment horizontal="left" vertical="center" wrapText="1"/>
    </xf>
    <xf numFmtId="0" fontId="29" fillId="15" borderId="2" xfId="0" applyFont="1" applyFill="1" applyBorder="1" applyAlignment="1">
      <alignment horizontal="center" vertical="center" wrapText="1"/>
    </xf>
    <xf numFmtId="0" fontId="29" fillId="15" borderId="35" xfId="0" applyFont="1" applyFill="1" applyBorder="1" applyAlignment="1">
      <alignment horizontal="center" vertical="center" wrapText="1"/>
    </xf>
    <xf numFmtId="0" fontId="29" fillId="15" borderId="1" xfId="0" applyFont="1" applyFill="1" applyBorder="1" applyAlignment="1">
      <alignment horizontal="left" vertical="center"/>
    </xf>
    <xf numFmtId="0" fontId="1" fillId="18" borderId="1" xfId="0" applyFont="1" applyFill="1" applyBorder="1" applyAlignment="1">
      <alignment horizontal="center" vertical="center" wrapText="1"/>
    </xf>
    <xf numFmtId="0" fontId="9" fillId="0" borderId="0" xfId="0" applyFont="1" applyAlignment="1"/>
    <xf numFmtId="0" fontId="9" fillId="0" borderId="0" xfId="0" applyFont="1" applyAlignment="1">
      <alignment horizontal="center"/>
    </xf>
    <xf numFmtId="0" fontId="9" fillId="21" borderId="39" xfId="0" applyFont="1" applyFill="1" applyBorder="1" applyAlignment="1">
      <alignment horizontal="center"/>
    </xf>
    <xf numFmtId="0" fontId="9" fillId="21" borderId="39" xfId="0" applyFont="1" applyFill="1" applyBorder="1" applyAlignment="1">
      <alignment horizontal="left" wrapText="1"/>
    </xf>
    <xf numFmtId="0" fontId="9" fillId="0" borderId="39" xfId="0" applyFont="1" applyBorder="1" applyAlignment="1">
      <alignment horizontal="center"/>
    </xf>
    <xf numFmtId="0" fontId="9" fillId="0" borderId="39" xfId="0" applyFont="1" applyBorder="1" applyAlignment="1">
      <alignment horizontal="left" wrapText="1"/>
    </xf>
    <xf numFmtId="0" fontId="9" fillId="0" borderId="40" xfId="0" applyFont="1" applyBorder="1" applyAlignment="1">
      <alignment horizontal="center"/>
    </xf>
    <xf numFmtId="0" fontId="9" fillId="0" borderId="40" xfId="0" applyFont="1" applyBorder="1" applyAlignment="1">
      <alignment horizontal="left" wrapText="1"/>
    </xf>
    <xf numFmtId="0" fontId="9" fillId="22" borderId="39" xfId="0" applyFont="1" applyFill="1" applyBorder="1" applyAlignment="1">
      <alignment horizontal="center"/>
    </xf>
    <xf numFmtId="0" fontId="9" fillId="22" borderId="39" xfId="0" applyFont="1" applyFill="1" applyBorder="1" applyAlignment="1">
      <alignment horizontal="left"/>
    </xf>
    <xf numFmtId="0" fontId="9" fillId="0" borderId="39" xfId="0" applyFont="1" applyBorder="1" applyAlignment="1">
      <alignment horizontal="center" vertical="center" wrapText="1"/>
    </xf>
    <xf numFmtId="0" fontId="9" fillId="0" borderId="41" xfId="0" applyFont="1" applyBorder="1" applyAlignment="1">
      <alignment horizontal="center" vertical="center" wrapText="1"/>
    </xf>
    <xf numFmtId="0" fontId="4" fillId="0" borderId="39" xfId="0" applyFont="1" applyBorder="1" applyAlignment="1">
      <alignment vertical="center" wrapText="1"/>
    </xf>
    <xf numFmtId="0" fontId="7" fillId="22" borderId="0" xfId="0" applyFont="1" applyFill="1" applyAlignment="1">
      <alignment horizontal="center"/>
    </xf>
    <xf numFmtId="0" fontId="7" fillId="22" borderId="0" xfId="0" applyFont="1" applyFill="1" applyAlignment="1">
      <alignment horizontal="center" wrapText="1"/>
    </xf>
    <xf numFmtId="0" fontId="9" fillId="22" borderId="0" xfId="0" applyFont="1" applyFill="1" applyAlignment="1">
      <alignment horizontal="center"/>
    </xf>
    <xf numFmtId="0" fontId="9" fillId="0" borderId="41" xfId="0" applyFont="1" applyBorder="1" applyAlignment="1">
      <alignment horizontal="center" wrapText="1"/>
    </xf>
    <xf numFmtId="0" fontId="9" fillId="0" borderId="43" xfId="0" applyFont="1" applyBorder="1" applyAlignment="1">
      <alignment horizontal="center" vertical="center" wrapText="1"/>
    </xf>
    <xf numFmtId="0" fontId="9" fillId="0" borderId="0" xfId="0" applyFont="1" applyAlignment="1">
      <alignment horizontal="center" wrapText="1"/>
    </xf>
    <xf numFmtId="0" fontId="9" fillId="0" borderId="39" xfId="0" applyFont="1" applyBorder="1" applyAlignment="1">
      <alignment horizont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xf>
    <xf numFmtId="0" fontId="9" fillId="0" borderId="0" xfId="0" applyFont="1" applyAlignment="1">
      <alignment horizontal="left" wrapText="1"/>
    </xf>
    <xf numFmtId="0" fontId="4" fillId="0" borderId="39" xfId="0" applyFont="1" applyBorder="1" applyAlignment="1">
      <alignment horizontal="center"/>
    </xf>
    <xf numFmtId="0" fontId="4" fillId="0" borderId="39" xfId="0" applyFont="1" applyBorder="1" applyAlignment="1">
      <alignment wrapText="1"/>
    </xf>
    <xf numFmtId="0" fontId="4" fillId="0" borderId="0" xfId="0" applyFont="1" applyAlignment="1"/>
    <xf numFmtId="0" fontId="25" fillId="24" borderId="41" xfId="0" applyFont="1" applyFill="1" applyBorder="1" applyAlignment="1">
      <alignment horizontal="center"/>
    </xf>
    <xf numFmtId="0" fontId="25" fillId="24" borderId="39" xfId="0" applyFont="1" applyFill="1" applyBorder="1" applyAlignment="1">
      <alignment horizontal="left" wrapText="1"/>
    </xf>
    <xf numFmtId="0" fontId="25" fillId="24" borderId="43" xfId="0" applyFont="1" applyFill="1" applyBorder="1" applyAlignment="1">
      <alignment horizontal="center"/>
    </xf>
    <xf numFmtId="0" fontId="25" fillId="25" borderId="41" xfId="0" applyFont="1" applyFill="1" applyBorder="1" applyAlignment="1">
      <alignment horizontal="center" wrapText="1"/>
    </xf>
    <xf numFmtId="0" fontId="25" fillId="25" borderId="39" xfId="0" applyFont="1" applyFill="1" applyBorder="1" applyAlignment="1">
      <alignment horizontal="left" wrapText="1"/>
    </xf>
    <xf numFmtId="0" fontId="25" fillId="25" borderId="39" xfId="0" applyFont="1" applyFill="1" applyBorder="1" applyAlignment="1">
      <alignment horizontal="center" wrapText="1"/>
    </xf>
    <xf numFmtId="0" fontId="25" fillId="25" borderId="42" xfId="0" applyFont="1" applyFill="1" applyBorder="1" applyAlignment="1">
      <alignment horizontal="center" wrapText="1"/>
    </xf>
    <xf numFmtId="0" fontId="25" fillId="24" borderId="39" xfId="0" applyFont="1" applyFill="1" applyBorder="1" applyAlignment="1">
      <alignment horizontal="center"/>
    </xf>
    <xf numFmtId="164" fontId="25" fillId="24" borderId="39" xfId="0" applyNumberFormat="1" applyFont="1" applyFill="1" applyBorder="1" applyAlignment="1">
      <alignment horizontal="center"/>
    </xf>
    <xf numFmtId="0" fontId="25" fillId="25" borderId="44" xfId="0" applyFont="1" applyFill="1" applyBorder="1" applyAlignment="1">
      <alignment horizontal="center"/>
    </xf>
    <xf numFmtId="0" fontId="25" fillId="25" borderId="45" xfId="0" applyFont="1" applyFill="1" applyBorder="1" applyAlignment="1">
      <alignment horizontal="left" wrapText="1"/>
    </xf>
    <xf numFmtId="0" fontId="25" fillId="25" borderId="0" xfId="0" applyFont="1" applyFill="1" applyAlignment="1">
      <alignment horizontal="center"/>
    </xf>
    <xf numFmtId="0" fontId="9" fillId="22" borderId="0" xfId="0" applyFont="1" applyFill="1" applyBorder="1" applyAlignment="1">
      <alignment horizontal="center"/>
    </xf>
    <xf numFmtId="0" fontId="9" fillId="22" borderId="0" xfId="0" applyFont="1" applyFill="1" applyBorder="1" applyAlignment="1">
      <alignment horizontal="left"/>
    </xf>
    <xf numFmtId="0" fontId="9" fillId="0" borderId="0" xfId="0" applyFont="1" applyBorder="1" applyAlignment="1">
      <alignment horizontal="center"/>
    </xf>
    <xf numFmtId="0" fontId="10" fillId="0" borderId="0" xfId="0" applyFont="1" applyAlignment="1">
      <alignment horizontal="right" vertical="center"/>
    </xf>
    <xf numFmtId="0" fontId="5" fillId="19" borderId="46" xfId="0" applyFont="1" applyFill="1" applyBorder="1" applyAlignment="1">
      <alignment horizontal="center" vertical="center"/>
    </xf>
    <xf numFmtId="0" fontId="5" fillId="19" borderId="1" xfId="0" applyFont="1" applyFill="1" applyBorder="1" applyAlignment="1">
      <alignment horizontal="center" vertical="center"/>
    </xf>
    <xf numFmtId="0" fontId="5" fillId="19" borderId="2" xfId="0" applyFont="1" applyFill="1" applyBorder="1" applyAlignment="1">
      <alignment horizontal="center" vertical="center" wrapText="1"/>
    </xf>
    <xf numFmtId="17" fontId="5" fillId="19" borderId="1" xfId="0" applyNumberFormat="1" applyFont="1" applyFill="1" applyBorder="1" applyAlignment="1">
      <alignment horizontal="center" vertical="center" wrapText="1"/>
    </xf>
    <xf numFmtId="0" fontId="5" fillId="19" borderId="47" xfId="0" applyFont="1" applyFill="1" applyBorder="1" applyAlignment="1">
      <alignment horizontal="center" vertical="center"/>
    </xf>
    <xf numFmtId="0" fontId="4" fillId="0" borderId="46" xfId="0" applyFont="1" applyBorder="1" applyAlignment="1">
      <alignment horizontal="center" vertical="center"/>
    </xf>
    <xf numFmtId="0" fontId="4" fillId="0" borderId="1" xfId="0" applyFont="1" applyBorder="1" applyAlignment="1">
      <alignment vertical="center"/>
    </xf>
    <xf numFmtId="0" fontId="4" fillId="0" borderId="47" xfId="0" applyFont="1" applyBorder="1" applyAlignment="1">
      <alignment horizontal="center" vertical="center"/>
    </xf>
    <xf numFmtId="9" fontId="4" fillId="0" borderId="1" xfId="0" applyNumberFormat="1" applyFont="1" applyBorder="1" applyAlignment="1">
      <alignment horizontal="center" vertical="center"/>
    </xf>
    <xf numFmtId="9" fontId="4" fillId="0" borderId="47" xfId="0" applyNumberFormat="1" applyFont="1" applyBorder="1" applyAlignment="1">
      <alignment horizontal="center" vertical="center"/>
    </xf>
    <xf numFmtId="0" fontId="4" fillId="0" borderId="1" xfId="0" applyFont="1" applyBorder="1" applyAlignment="1">
      <alignment vertical="center" wrapText="1"/>
    </xf>
    <xf numFmtId="0" fontId="4" fillId="0" borderId="48" xfId="0" applyFont="1" applyBorder="1" applyAlignment="1">
      <alignment horizontal="center" vertical="center"/>
    </xf>
    <xf numFmtId="0" fontId="4" fillId="0" borderId="33" xfId="0" applyFont="1" applyBorder="1" applyAlignment="1">
      <alignment vertical="center"/>
    </xf>
    <xf numFmtId="0" fontId="4" fillId="0" borderId="33" xfId="0" applyFont="1" applyBorder="1" applyAlignment="1">
      <alignment horizontal="center" vertical="center"/>
    </xf>
    <xf numFmtId="0" fontId="4" fillId="0" borderId="49" xfId="0" applyFont="1" applyBorder="1" applyAlignment="1">
      <alignment horizontal="center" vertical="center"/>
    </xf>
    <xf numFmtId="0" fontId="4" fillId="0" borderId="4"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Alignment="1">
      <alignment vertical="center"/>
    </xf>
    <xf numFmtId="0" fontId="5" fillId="19" borderId="46" xfId="0" applyFont="1" applyFill="1" applyBorder="1" applyAlignment="1">
      <alignment vertical="center"/>
    </xf>
    <xf numFmtId="0" fontId="5" fillId="19" borderId="1" xfId="0" applyFont="1" applyFill="1" applyBorder="1" applyAlignment="1">
      <alignment horizontal="center" vertical="center" wrapText="1"/>
    </xf>
    <xf numFmtId="0" fontId="5" fillId="19" borderId="47" xfId="0" applyFont="1" applyFill="1" applyBorder="1" applyAlignment="1">
      <alignment horizontal="center" vertical="center" wrapText="1"/>
    </xf>
    <xf numFmtId="0" fontId="5"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horizontal="center"/>
    </xf>
    <xf numFmtId="0" fontId="5" fillId="19" borderId="2" xfId="0" applyFont="1" applyFill="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7" xfId="0" applyFont="1" applyBorder="1" applyAlignment="1">
      <alignment horizontal="center" vertical="center" wrapText="1"/>
    </xf>
    <xf numFmtId="0" fontId="5" fillId="19" borderId="48" xfId="0" applyFont="1" applyFill="1" applyBorder="1" applyAlignment="1">
      <alignment vertical="center"/>
    </xf>
    <xf numFmtId="0" fontId="5" fillId="19" borderId="33" xfId="0" applyFont="1" applyFill="1" applyBorder="1" applyAlignment="1">
      <alignment horizontal="center" vertical="center"/>
    </xf>
    <xf numFmtId="0" fontId="5" fillId="19" borderId="54" xfId="0" applyFont="1" applyFill="1" applyBorder="1" applyAlignment="1">
      <alignment horizontal="center" vertical="center"/>
    </xf>
    <xf numFmtId="0" fontId="5" fillId="27" borderId="4" xfId="0" applyFont="1" applyFill="1" applyBorder="1" applyAlignment="1">
      <alignment horizontal="left" vertical="center" wrapText="1"/>
    </xf>
    <xf numFmtId="0" fontId="5" fillId="27" borderId="3" xfId="0" applyFont="1" applyFill="1" applyBorder="1" applyAlignment="1">
      <alignment horizontal="center" vertical="center" wrapText="1"/>
    </xf>
    <xf numFmtId="17" fontId="7" fillId="27" borderId="3" xfId="0" applyNumberFormat="1" applyFont="1" applyFill="1" applyBorder="1" applyAlignment="1">
      <alignment horizontal="center" vertical="center" wrapText="1"/>
    </xf>
    <xf numFmtId="0" fontId="7" fillId="27" borderId="4" xfId="0" applyFont="1" applyFill="1" applyBorder="1" applyAlignment="1">
      <alignment horizontal="left" vertical="center" wrapText="1"/>
    </xf>
    <xf numFmtId="0" fontId="7" fillId="27" borderId="3" xfId="0" applyFont="1" applyFill="1" applyBorder="1" applyAlignment="1">
      <alignment horizontal="center" vertical="center" wrapText="1"/>
    </xf>
    <xf numFmtId="0" fontId="40" fillId="28" borderId="1" xfId="1" applyFont="1" applyFill="1" applyBorder="1" applyAlignment="1">
      <alignment horizontal="center" vertical="center" wrapText="1"/>
    </xf>
    <xf numFmtId="0" fontId="3" fillId="15" borderId="1" xfId="0" applyFont="1" applyFill="1" applyBorder="1" applyAlignment="1">
      <alignment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vertical="center" wrapText="1"/>
    </xf>
    <xf numFmtId="17" fontId="0" fillId="0" borderId="1" xfId="0" applyNumberFormat="1" applyFill="1" applyBorder="1" applyAlignment="1">
      <alignment horizontal="center" vertical="center" wrapText="1"/>
    </xf>
    <xf numFmtId="17" fontId="0" fillId="0" borderId="33" xfId="0" applyNumberFormat="1" applyFill="1" applyBorder="1" applyAlignment="1">
      <alignment horizontal="center" vertical="center" wrapText="1"/>
    </xf>
    <xf numFmtId="17" fontId="0" fillId="0" borderId="1" xfId="0" applyNumberFormat="1" applyFill="1" applyBorder="1" applyAlignment="1">
      <alignment horizontal="center" vertical="center"/>
    </xf>
    <xf numFmtId="17" fontId="0" fillId="0" borderId="1" xfId="0" applyNumberFormat="1" applyFill="1" applyBorder="1" applyAlignment="1">
      <alignment vertical="center"/>
    </xf>
    <xf numFmtId="0" fontId="0" fillId="0" borderId="1" xfId="0" applyFill="1" applyBorder="1" applyAlignment="1">
      <alignment horizontal="left" vertical="center"/>
    </xf>
    <xf numFmtId="0" fontId="0" fillId="0" borderId="1" xfId="0" applyBorder="1"/>
    <xf numFmtId="0" fontId="0" fillId="0" borderId="34" xfId="0"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1" xfId="0" applyFill="1" applyBorder="1"/>
    <xf numFmtId="0" fontId="0" fillId="0" borderId="0" xfId="0" applyFill="1"/>
    <xf numFmtId="0" fontId="3" fillId="0" borderId="0" xfId="0" applyFont="1" applyFill="1" applyAlignment="1">
      <alignment horizontal="right"/>
    </xf>
    <xf numFmtId="0" fontId="0" fillId="0" borderId="0" xfId="0" applyFill="1" applyAlignment="1">
      <alignment horizontal="center" vertical="center"/>
    </xf>
    <xf numFmtId="0" fontId="6" fillId="0" borderId="0" xfId="0" applyFont="1"/>
    <xf numFmtId="0" fontId="42" fillId="0" borderId="0" xfId="0" applyFont="1"/>
    <xf numFmtId="0" fontId="29" fillId="0" borderId="0" xfId="0" applyFont="1" applyAlignment="1">
      <alignment vertical="center"/>
    </xf>
    <xf numFmtId="0" fontId="44" fillId="0" borderId="0" xfId="0" applyFont="1" applyAlignment="1">
      <alignment vertical="center"/>
    </xf>
    <xf numFmtId="0" fontId="3" fillId="13" borderId="1" xfId="0" applyFont="1" applyFill="1" applyBorder="1" applyAlignment="1">
      <alignment horizontal="center" vertical="center"/>
    </xf>
    <xf numFmtId="0" fontId="3" fillId="13"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5"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3" fillId="13" borderId="2" xfId="0" applyFont="1" applyFill="1" applyBorder="1" applyAlignment="1">
      <alignment vertical="center" wrapText="1"/>
    </xf>
    <xf numFmtId="0" fontId="3" fillId="13" borderId="5" xfId="0" applyFont="1" applyFill="1" applyBorder="1" applyAlignment="1">
      <alignment vertical="center" wrapText="1"/>
    </xf>
    <xf numFmtId="0" fontId="3" fillId="13" borderId="34" xfId="0" applyFont="1" applyFill="1" applyBorder="1" applyAlignment="1">
      <alignment horizontal="center" vertical="center"/>
    </xf>
    <xf numFmtId="0" fontId="3" fillId="13" borderId="34" xfId="0" applyFont="1" applyFill="1" applyBorder="1" applyAlignment="1">
      <alignment horizontal="center" vertical="center" wrapText="1"/>
    </xf>
    <xf numFmtId="0" fontId="3" fillId="13" borderId="58" xfId="0" applyFont="1" applyFill="1" applyBorder="1" applyAlignment="1">
      <alignment vertical="center" wrapText="1"/>
    </xf>
    <xf numFmtId="0" fontId="3" fillId="13" borderId="1" xfId="0" applyFont="1" applyFill="1" applyBorder="1" applyAlignment="1">
      <alignment vertical="center" wrapText="1"/>
    </xf>
    <xf numFmtId="0" fontId="37" fillId="19" borderId="46" xfId="0" applyFont="1" applyFill="1" applyBorder="1" applyAlignment="1">
      <alignment horizontal="center"/>
    </xf>
    <xf numFmtId="0" fontId="37" fillId="19" borderId="1" xfId="0" applyFont="1" applyFill="1" applyBorder="1" applyAlignment="1">
      <alignment horizontal="center"/>
    </xf>
    <xf numFmtId="0" fontId="37" fillId="19" borderId="47" xfId="0" applyFont="1" applyFill="1" applyBorder="1" applyAlignment="1">
      <alignment horizontal="center"/>
    </xf>
    <xf numFmtId="0" fontId="29" fillId="0" borderId="46" xfId="0" applyFont="1" applyBorder="1" applyAlignment="1">
      <alignment horizontal="center"/>
    </xf>
    <xf numFmtId="0" fontId="29" fillId="0" borderId="1" xfId="0" applyFont="1" applyBorder="1" applyAlignment="1">
      <alignment horizontal="center"/>
    </xf>
    <xf numFmtId="0" fontId="29" fillId="0" borderId="47" xfId="0" applyFont="1" applyBorder="1" applyAlignment="1">
      <alignment horizontal="center"/>
    </xf>
    <xf numFmtId="0" fontId="29" fillId="0" borderId="61" xfId="0" applyFont="1" applyBorder="1" applyAlignment="1">
      <alignment horizontal="center"/>
    </xf>
    <xf numFmtId="0" fontId="29" fillId="0" borderId="62" xfId="0" applyFont="1" applyBorder="1" applyAlignment="1">
      <alignment horizontal="center"/>
    </xf>
    <xf numFmtId="0" fontId="29" fillId="0" borderId="63" xfId="0" applyFont="1" applyBorder="1" applyAlignment="1">
      <alignment horizontal="center"/>
    </xf>
    <xf numFmtId="0" fontId="37" fillId="19" borderId="64" xfId="0" applyFont="1" applyFill="1" applyBorder="1"/>
    <xf numFmtId="0" fontId="37" fillId="19" borderId="9" xfId="0" applyFont="1" applyFill="1" applyBorder="1"/>
    <xf numFmtId="0" fontId="37" fillId="19" borderId="10" xfId="0" applyFont="1" applyFill="1" applyBorder="1"/>
    <xf numFmtId="0" fontId="29" fillId="0" borderId="46" xfId="0" applyFont="1" applyBorder="1" applyAlignment="1">
      <alignment horizontal="center" vertical="center"/>
    </xf>
    <xf numFmtId="0" fontId="29" fillId="0" borderId="1" xfId="0" applyFont="1" applyBorder="1" applyAlignment="1">
      <alignment horizontal="center" vertical="center" wrapText="1"/>
    </xf>
    <xf numFmtId="0" fontId="29" fillId="0" borderId="71" xfId="0" applyFont="1" applyBorder="1" applyAlignment="1">
      <alignment horizontal="center" vertical="center"/>
    </xf>
    <xf numFmtId="0" fontId="29" fillId="0" borderId="46" xfId="0" applyFont="1" applyBorder="1" applyAlignment="1">
      <alignment horizontal="center" vertical="center" wrapText="1"/>
    </xf>
    <xf numFmtId="0" fontId="37" fillId="19" borderId="46" xfId="0" applyFont="1" applyFill="1" applyBorder="1" applyAlignment="1">
      <alignment horizontal="center" vertical="center"/>
    </xf>
    <xf numFmtId="0" fontId="37" fillId="19" borderId="1" xfId="0" applyFont="1" applyFill="1" applyBorder="1" applyAlignment="1">
      <alignment horizontal="left" vertical="center"/>
    </xf>
    <xf numFmtId="0" fontId="37" fillId="19" borderId="2" xfId="0" applyFont="1" applyFill="1" applyBorder="1" applyAlignment="1">
      <alignment horizontal="center" vertical="center"/>
    </xf>
    <xf numFmtId="0" fontId="37" fillId="19" borderId="47" xfId="0" applyFont="1" applyFill="1" applyBorder="1" applyAlignment="1">
      <alignment horizontal="center" vertical="center"/>
    </xf>
    <xf numFmtId="0" fontId="29" fillId="0" borderId="47" xfId="0" applyFont="1" applyBorder="1" applyAlignment="1">
      <alignment horizontal="center" vertical="center"/>
    </xf>
    <xf numFmtId="0" fontId="29" fillId="0" borderId="0" xfId="0" applyFont="1" applyBorder="1" applyAlignment="1">
      <alignment horizontal="center" vertical="center"/>
    </xf>
    <xf numFmtId="0" fontId="29" fillId="0" borderId="0" xfId="0" applyFont="1" applyBorder="1" applyAlignment="1">
      <alignment horizontal="left" vertical="center"/>
    </xf>
    <xf numFmtId="0" fontId="29" fillId="0" borderId="1" xfId="0" applyFont="1" applyBorder="1" applyAlignment="1">
      <alignment horizontal="left" vertical="center"/>
    </xf>
    <xf numFmtId="0" fontId="29" fillId="0" borderId="2" xfId="0" applyFont="1" applyBorder="1" applyAlignment="1">
      <alignment horizontal="center" vertical="center"/>
    </xf>
    <xf numFmtId="0" fontId="29" fillId="0" borderId="61" xfId="0" applyFont="1" applyBorder="1" applyAlignment="1">
      <alignment horizontal="center" vertical="center"/>
    </xf>
    <xf numFmtId="0" fontId="29" fillId="0" borderId="62" xfId="0" applyFont="1" applyBorder="1" applyAlignment="1">
      <alignment horizontal="left" vertical="center"/>
    </xf>
    <xf numFmtId="0" fontId="29" fillId="0" borderId="75" xfId="0" applyFont="1" applyBorder="1" applyAlignment="1">
      <alignment horizontal="center" vertical="center"/>
    </xf>
    <xf numFmtId="0" fontId="29" fillId="0" borderId="63" xfId="0" applyFont="1" applyBorder="1" applyAlignment="1">
      <alignment horizontal="center" vertical="center"/>
    </xf>
    <xf numFmtId="0" fontId="29" fillId="0" borderId="0" xfId="0" applyFont="1"/>
    <xf numFmtId="0" fontId="47" fillId="0" borderId="0" xfId="0" applyFont="1" applyAlignment="1">
      <alignment horizontal="right"/>
    </xf>
    <xf numFmtId="0" fontId="29" fillId="0" borderId="62" xfId="0" applyFont="1" applyBorder="1" applyAlignment="1">
      <alignment horizontal="center" vertical="center" wrapText="1"/>
    </xf>
    <xf numFmtId="0" fontId="29" fillId="0" borderId="76" xfId="0" applyFont="1" applyBorder="1" applyAlignment="1">
      <alignment horizontal="center" vertical="center"/>
    </xf>
    <xf numFmtId="0" fontId="29" fillId="0" borderId="61" xfId="0" applyFont="1" applyBorder="1" applyAlignment="1">
      <alignment horizontal="center" vertical="center" wrapText="1"/>
    </xf>
    <xf numFmtId="0" fontId="29" fillId="0" borderId="62" xfId="0" applyFont="1" applyBorder="1" applyAlignment="1">
      <alignment horizontal="left" vertical="center" wrapText="1"/>
    </xf>
    <xf numFmtId="0" fontId="29" fillId="0" borderId="75" xfId="0" applyFont="1" applyBorder="1" applyAlignment="1">
      <alignment horizontal="center" vertical="center" wrapText="1"/>
    </xf>
    <xf numFmtId="0" fontId="29" fillId="0" borderId="0" xfId="0" applyFont="1" applyAlignment="1">
      <alignment wrapText="1"/>
    </xf>
    <xf numFmtId="0" fontId="47" fillId="0" borderId="0" xfId="0" applyFont="1" applyAlignment="1">
      <alignment horizontal="right" wrapText="1"/>
    </xf>
    <xf numFmtId="0" fontId="37" fillId="0" borderId="0" xfId="0" applyFont="1" applyFill="1" applyBorder="1" applyAlignment="1">
      <alignment vertical="center" wrapText="1"/>
    </xf>
    <xf numFmtId="0" fontId="37" fillId="19" borderId="50" xfId="0" applyFont="1" applyFill="1" applyBorder="1" applyAlignment="1">
      <alignment horizontal="center" vertical="center" wrapText="1"/>
    </xf>
    <xf numFmtId="0" fontId="37" fillId="19" borderId="51" xfId="0" applyFont="1" applyFill="1" applyBorder="1" applyAlignment="1">
      <alignment horizontal="left" vertical="center" wrapText="1"/>
    </xf>
    <xf numFmtId="0" fontId="37" fillId="19" borderId="51" xfId="0" applyFont="1" applyFill="1" applyBorder="1" applyAlignment="1">
      <alignment horizontal="center" vertical="center" wrapText="1"/>
    </xf>
    <xf numFmtId="17" fontId="37" fillId="19" borderId="53" xfId="0" applyNumberFormat="1" applyFont="1" applyFill="1" applyBorder="1" applyAlignment="1">
      <alignment horizontal="center" vertical="center" wrapText="1"/>
    </xf>
    <xf numFmtId="0" fontId="29" fillId="0" borderId="0" xfId="0" applyFont="1" applyAlignment="1">
      <alignment vertical="center" wrapText="1"/>
    </xf>
    <xf numFmtId="0" fontId="29" fillId="0" borderId="1" xfId="0" applyFont="1" applyBorder="1" applyAlignment="1">
      <alignment horizontal="right" vertical="center" wrapText="1"/>
    </xf>
    <xf numFmtId="49" fontId="49" fillId="0" borderId="60" xfId="0" applyNumberFormat="1" applyFont="1" applyBorder="1" applyAlignment="1">
      <alignment horizontal="center" vertical="center" wrapText="1"/>
    </xf>
    <xf numFmtId="0" fontId="29" fillId="0" borderId="47"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29" fillId="13" borderId="1" xfId="0" applyFont="1" applyFill="1" applyBorder="1" applyAlignment="1">
      <alignment horizontal="center" vertical="center" wrapText="1"/>
    </xf>
    <xf numFmtId="0" fontId="49" fillId="13" borderId="47"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26" borderId="1" xfId="0" applyFont="1" applyFill="1" applyBorder="1" applyAlignment="1">
      <alignment horizontal="center" vertical="center" wrapText="1"/>
    </xf>
    <xf numFmtId="0" fontId="50" fillId="0" borderId="6" xfId="0" applyFont="1" applyFill="1" applyBorder="1" applyAlignment="1">
      <alignment horizontal="center" vertical="center" wrapText="1"/>
    </xf>
    <xf numFmtId="0" fontId="50" fillId="0" borderId="60"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51" fillId="0" borderId="6" xfId="0" applyFont="1" applyFill="1" applyBorder="1" applyAlignment="1">
      <alignment horizontal="center" vertical="center" wrapText="1"/>
    </xf>
    <xf numFmtId="0" fontId="51" fillId="0" borderId="60" xfId="0" applyFont="1" applyFill="1" applyBorder="1" applyAlignment="1">
      <alignment horizontal="center" vertical="center" wrapText="1"/>
    </xf>
    <xf numFmtId="0" fontId="49" fillId="0" borderId="47" xfId="0" applyFont="1" applyBorder="1" applyAlignment="1">
      <alignment horizontal="center" vertical="center" wrapText="1"/>
    </xf>
    <xf numFmtId="0" fontId="29" fillId="2" borderId="62" xfId="0" applyFont="1" applyFill="1" applyBorder="1" applyAlignment="1">
      <alignment horizontal="left" vertical="center" wrapText="1"/>
    </xf>
    <xf numFmtId="0" fontId="29" fillId="0" borderId="62" xfId="0" applyFont="1" applyFill="1" applyBorder="1" applyAlignment="1">
      <alignment horizontal="center" vertical="center" wrapText="1"/>
    </xf>
    <xf numFmtId="0" fontId="53" fillId="0" borderId="63" xfId="0" applyFont="1" applyFill="1" applyBorder="1" applyAlignment="1">
      <alignment horizontal="center" vertical="center" wrapText="1"/>
    </xf>
    <xf numFmtId="0" fontId="29" fillId="0" borderId="64" xfId="0" applyFont="1" applyBorder="1" applyAlignment="1">
      <alignment wrapText="1"/>
    </xf>
    <xf numFmtId="0" fontId="29" fillId="0" borderId="10" xfId="0" applyFont="1" applyBorder="1" applyAlignment="1">
      <alignment horizontal="left" vertical="center" wrapText="1"/>
    </xf>
    <xf numFmtId="0" fontId="29" fillId="0" borderId="10" xfId="0" applyFont="1" applyBorder="1" applyAlignment="1">
      <alignment horizontal="center" vertical="center" wrapText="1"/>
    </xf>
    <xf numFmtId="0" fontId="29" fillId="0" borderId="30" xfId="0" applyFont="1" applyBorder="1" applyAlignment="1">
      <alignment wrapText="1"/>
    </xf>
    <xf numFmtId="0" fontId="29" fillId="0" borderId="65" xfId="0" applyFont="1" applyBorder="1" applyAlignment="1">
      <alignment wrapText="1"/>
    </xf>
    <xf numFmtId="0" fontId="29" fillId="0" borderId="0" xfId="0" applyFont="1" applyFill="1" applyBorder="1" applyAlignment="1">
      <alignment horizontal="right" vertical="center" wrapText="1"/>
    </xf>
    <xf numFmtId="0" fontId="29" fillId="0" borderId="0" xfId="0" applyFont="1" applyBorder="1" applyAlignment="1">
      <alignment wrapText="1"/>
    </xf>
    <xf numFmtId="0" fontId="29" fillId="0" borderId="29" xfId="0" applyFont="1" applyBorder="1" applyAlignment="1">
      <alignment wrapText="1"/>
    </xf>
    <xf numFmtId="0" fontId="29" fillId="0" borderId="46" xfId="0" applyFont="1" applyBorder="1" applyAlignment="1">
      <alignment wrapText="1"/>
    </xf>
    <xf numFmtId="0" fontId="29" fillId="0" borderId="1" xfId="0" applyFont="1" applyBorder="1" applyAlignment="1">
      <alignment wrapText="1"/>
    </xf>
    <xf numFmtId="0" fontId="29" fillId="0" borderId="47" xfId="0" applyFont="1" applyBorder="1" applyAlignment="1">
      <alignment horizontal="center" vertical="center" wrapText="1"/>
    </xf>
    <xf numFmtId="0" fontId="53" fillId="0" borderId="46" xfId="0" applyFont="1" applyBorder="1" applyAlignment="1">
      <alignment horizontal="center" vertical="center" wrapText="1"/>
    </xf>
    <xf numFmtId="0" fontId="49" fillId="0" borderId="1" xfId="0" applyFont="1" applyBorder="1" applyAlignment="1">
      <alignment horizontal="left" vertical="top" wrapText="1"/>
    </xf>
    <xf numFmtId="15" fontId="49" fillId="0" borderId="1" xfId="0" applyNumberFormat="1" applyFont="1" applyBorder="1" applyAlignment="1">
      <alignment horizontal="center" vertical="center" wrapText="1"/>
    </xf>
    <xf numFmtId="15" fontId="29" fillId="0" borderId="47"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53" fillId="0" borderId="60" xfId="0" applyFont="1" applyBorder="1" applyAlignment="1">
      <alignment horizontal="center" vertical="center" wrapText="1"/>
    </xf>
    <xf numFmtId="0" fontId="49" fillId="0" borderId="1" xfId="0" applyFont="1" applyFill="1" applyBorder="1" applyAlignment="1">
      <alignment horizontal="left" vertical="center" wrapText="1"/>
    </xf>
    <xf numFmtId="0" fontId="53" fillId="0" borderId="47" xfId="0" applyFont="1" applyFill="1" applyBorder="1" applyAlignment="1">
      <alignment horizontal="center" vertical="center" wrapText="1"/>
    </xf>
    <xf numFmtId="0" fontId="54" fillId="0" borderId="47"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9" fillId="0" borderId="62" xfId="0" applyFont="1" applyFill="1" applyBorder="1" applyAlignment="1">
      <alignment horizontal="left" vertical="center" wrapText="1"/>
    </xf>
    <xf numFmtId="15" fontId="29" fillId="0" borderId="63" xfId="0" applyNumberFormat="1" applyFont="1" applyBorder="1" applyAlignment="1">
      <alignment horizontal="center" vertical="center" wrapText="1"/>
    </xf>
    <xf numFmtId="0" fontId="55" fillId="0" borderId="0" xfId="0" applyFont="1" applyAlignment="1">
      <alignment vertical="center" wrapText="1"/>
    </xf>
    <xf numFmtId="0" fontId="55" fillId="30" borderId="39" xfId="0" applyFont="1" applyFill="1" applyBorder="1" applyAlignment="1">
      <alignment horizontal="center" vertical="center" wrapText="1"/>
    </xf>
    <xf numFmtId="0" fontId="56" fillId="0" borderId="0" xfId="0" applyFont="1" applyAlignment="1">
      <alignment vertical="center" wrapText="1"/>
    </xf>
    <xf numFmtId="0" fontId="56" fillId="0" borderId="39" xfId="0" applyFont="1" applyBorder="1" applyAlignment="1">
      <alignment wrapText="1"/>
    </xf>
    <xf numFmtId="0" fontId="56" fillId="0" borderId="39" xfId="0" applyFont="1" applyBorder="1" applyAlignment="1">
      <alignment horizontal="center" vertical="top" wrapText="1"/>
    </xf>
    <xf numFmtId="0" fontId="56" fillId="0" borderId="39" xfId="0" applyFont="1" applyBorder="1" applyAlignment="1">
      <alignment vertical="center" wrapText="1"/>
    </xf>
    <xf numFmtId="0" fontId="56" fillId="0" borderId="0" xfId="0" applyFont="1" applyAlignment="1">
      <alignment horizontal="center" vertical="center" wrapText="1"/>
    </xf>
    <xf numFmtId="0" fontId="56" fillId="30" borderId="80" xfId="0" applyFont="1" applyFill="1" applyBorder="1" applyAlignment="1">
      <alignment vertical="center" wrapText="1"/>
    </xf>
    <xf numFmtId="0" fontId="55" fillId="30" borderId="81" xfId="0" applyFont="1" applyFill="1" applyBorder="1" applyAlignment="1">
      <alignment horizontal="center" vertical="center" wrapText="1"/>
    </xf>
    <xf numFmtId="0" fontId="57" fillId="0" borderId="45" xfId="0" applyFont="1" applyBorder="1" applyAlignment="1">
      <alignment horizontal="center" vertical="center" wrapText="1"/>
    </xf>
    <xf numFmtId="0" fontId="56" fillId="0" borderId="82" xfId="0" applyFont="1" applyBorder="1" applyAlignment="1">
      <alignment horizontal="center" vertical="center" wrapText="1"/>
    </xf>
    <xf numFmtId="0" fontId="56" fillId="0" borderId="83" xfId="0" applyFont="1" applyBorder="1" applyAlignment="1">
      <alignment wrapText="1"/>
    </xf>
    <xf numFmtId="0" fontId="56" fillId="0" borderId="84" xfId="0" applyFont="1" applyBorder="1" applyAlignment="1">
      <alignment wrapText="1"/>
    </xf>
    <xf numFmtId="0" fontId="56" fillId="0" borderId="0" xfId="0" applyFont="1" applyAlignment="1">
      <alignment wrapText="1"/>
    </xf>
    <xf numFmtId="0" fontId="57" fillId="0" borderId="0" xfId="0" applyFont="1" applyAlignment="1">
      <alignment horizontal="center" vertical="center" wrapText="1"/>
    </xf>
    <xf numFmtId="0" fontId="56" fillId="30" borderId="48" xfId="0" applyFont="1" applyFill="1" applyBorder="1" applyAlignment="1">
      <alignment vertical="center" wrapText="1"/>
    </xf>
    <xf numFmtId="0" fontId="55" fillId="30" borderId="33" xfId="0" applyFont="1" applyFill="1" applyBorder="1" applyAlignment="1">
      <alignment horizontal="center" vertical="center" wrapText="1"/>
    </xf>
    <xf numFmtId="0" fontId="55" fillId="30" borderId="85" xfId="0" applyFont="1" applyFill="1" applyBorder="1" applyAlignment="1">
      <alignment horizontal="center" vertical="center" wrapText="1"/>
    </xf>
    <xf numFmtId="0" fontId="55" fillId="30" borderId="86" xfId="0" applyFont="1" applyFill="1" applyBorder="1" applyAlignment="1">
      <alignment horizontal="center" vertical="center" wrapText="1"/>
    </xf>
    <xf numFmtId="0" fontId="56" fillId="0" borderId="87" xfId="0" applyFont="1" applyBorder="1" applyAlignment="1">
      <alignment horizontal="center" vertical="center" wrapText="1"/>
    </xf>
    <xf numFmtId="0" fontId="57" fillId="0" borderId="88" xfId="0" applyFont="1" applyBorder="1" applyAlignment="1">
      <alignment horizontal="center" vertical="center" wrapText="1"/>
    </xf>
    <xf numFmtId="0" fontId="56" fillId="0" borderId="88" xfId="0" applyFont="1" applyBorder="1" applyAlignment="1">
      <alignment horizontal="center" vertical="center" wrapText="1"/>
    </xf>
    <xf numFmtId="15" fontId="56" fillId="0" borderId="88" xfId="0" applyNumberFormat="1" applyFont="1" applyBorder="1" applyAlignment="1">
      <alignment vertical="center" wrapText="1"/>
    </xf>
    <xf numFmtId="0" fontId="56" fillId="0" borderId="89" xfId="0" applyFont="1" applyBorder="1" applyAlignment="1">
      <alignment vertical="center" wrapText="1"/>
    </xf>
    <xf numFmtId="0" fontId="55" fillId="30" borderId="95" xfId="0" applyFont="1" applyFill="1" applyBorder="1" applyAlignment="1">
      <alignment horizontal="center" vertical="center" wrapText="1"/>
    </xf>
    <xf numFmtId="17" fontId="55" fillId="30" borderId="96" xfId="0" applyNumberFormat="1" applyFont="1" applyFill="1" applyBorder="1" applyAlignment="1">
      <alignment horizontal="center" vertical="center" wrapText="1"/>
    </xf>
    <xf numFmtId="0" fontId="55" fillId="0" borderId="95" xfId="0" applyFont="1" applyBorder="1" applyAlignment="1">
      <alignment horizontal="center" vertical="center" wrapText="1"/>
    </xf>
    <xf numFmtId="0" fontId="56" fillId="0" borderId="96" xfId="0" applyFont="1" applyBorder="1" applyAlignment="1">
      <alignment horizontal="center" vertical="top" wrapText="1"/>
    </xf>
    <xf numFmtId="0" fontId="55" fillId="0" borderId="87" xfId="0" applyFont="1" applyBorder="1" applyAlignment="1">
      <alignment horizontal="center" vertical="center" wrapText="1"/>
    </xf>
    <xf numFmtId="0" fontId="56" fillId="0" borderId="88" xfId="0" applyFont="1" applyBorder="1" applyAlignment="1">
      <alignment vertical="center" wrapText="1"/>
    </xf>
    <xf numFmtId="0" fontId="56" fillId="0" borderId="88" xfId="0" applyFont="1" applyBorder="1" applyAlignment="1">
      <alignment horizontal="center" vertical="top" wrapText="1"/>
    </xf>
    <xf numFmtId="0" fontId="56" fillId="0" borderId="89" xfId="0" applyFont="1" applyBorder="1" applyAlignment="1">
      <alignment horizontal="center" vertical="top" wrapText="1"/>
    </xf>
    <xf numFmtId="0" fontId="56" fillId="30" borderId="95" xfId="0" applyFont="1" applyFill="1" applyBorder="1" applyAlignment="1">
      <alignment vertical="center" wrapText="1"/>
    </xf>
    <xf numFmtId="0" fontId="55" fillId="30" borderId="96" xfId="0" applyFont="1" applyFill="1" applyBorder="1" applyAlignment="1">
      <alignment horizontal="center" vertical="center" wrapText="1"/>
    </xf>
    <xf numFmtId="0" fontId="57" fillId="0" borderId="100" xfId="0" applyFont="1" applyBorder="1" applyAlignment="1">
      <alignment horizontal="center" vertical="center" wrapText="1"/>
    </xf>
    <xf numFmtId="0" fontId="56" fillId="0" borderId="88" xfId="0" applyFont="1" applyBorder="1" applyAlignment="1">
      <alignment wrapText="1"/>
    </xf>
    <xf numFmtId="0" fontId="56" fillId="0" borderId="89" xfId="0" applyFont="1" applyBorder="1" applyAlignment="1">
      <alignment wrapText="1"/>
    </xf>
    <xf numFmtId="0" fontId="3" fillId="19" borderId="1" xfId="0" applyFont="1" applyFill="1" applyBorder="1" applyAlignment="1">
      <alignment horizontal="center" vertical="center"/>
    </xf>
    <xf numFmtId="0" fontId="41" fillId="2" borderId="1" xfId="0" applyFont="1" applyFill="1" applyBorder="1" applyAlignment="1">
      <alignment horizontal="center" vertical="center"/>
    </xf>
    <xf numFmtId="0" fontId="43" fillId="12" borderId="1" xfId="0" applyFont="1" applyFill="1" applyBorder="1" applyAlignment="1">
      <alignment horizontal="center" vertical="center"/>
    </xf>
    <xf numFmtId="0" fontId="44" fillId="12" borderId="1" xfId="0" applyFont="1" applyFill="1" applyBorder="1" applyAlignment="1">
      <alignment horizontal="center" vertical="center"/>
    </xf>
    <xf numFmtId="0" fontId="3" fillId="29"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5" fillId="0" borderId="58" xfId="0" applyFont="1" applyBorder="1" applyAlignment="1">
      <alignment horizontal="center" wrapText="1"/>
    </xf>
    <xf numFmtId="0" fontId="5" fillId="0" borderId="68" xfId="0" applyFont="1" applyBorder="1" applyAlignment="1">
      <alignment horizontal="center" wrapText="1"/>
    </xf>
    <xf numFmtId="0" fontId="0" fillId="0" borderId="33" xfId="0" applyFill="1" applyBorder="1" applyAlignment="1">
      <alignment horizontal="left" vertical="center" wrapText="1"/>
    </xf>
    <xf numFmtId="0" fontId="0" fillId="0" borderId="34" xfId="0" applyFill="1" applyBorder="1" applyAlignment="1">
      <alignment horizontal="left" vertical="center" wrapText="1"/>
    </xf>
    <xf numFmtId="0" fontId="0" fillId="0" borderId="33" xfId="0" applyFill="1" applyBorder="1" applyAlignment="1">
      <alignment vertical="center" wrapText="1"/>
    </xf>
    <xf numFmtId="0" fontId="0" fillId="0" borderId="70" xfId="0" applyFill="1" applyBorder="1" applyAlignment="1">
      <alignment vertical="center" wrapText="1"/>
    </xf>
    <xf numFmtId="0" fontId="0" fillId="0" borderId="34" xfId="0" applyFill="1" applyBorder="1" applyAlignment="1">
      <alignment vertical="center" wrapText="1"/>
    </xf>
    <xf numFmtId="0" fontId="5" fillId="15" borderId="68" xfId="0" applyFont="1" applyFill="1" applyBorder="1" applyAlignment="1">
      <alignment horizontal="center" vertical="center" wrapText="1"/>
    </xf>
    <xf numFmtId="0" fontId="37" fillId="20" borderId="72" xfId="0" applyFont="1" applyFill="1" applyBorder="1" applyAlignment="1">
      <alignment horizontal="center" vertical="center"/>
    </xf>
    <xf numFmtId="0" fontId="37" fillId="20" borderId="73" xfId="0" applyFont="1" applyFill="1" applyBorder="1" applyAlignment="1">
      <alignment horizontal="center" vertical="center"/>
    </xf>
    <xf numFmtId="0" fontId="37" fillId="20" borderId="74" xfId="0" applyFont="1" applyFill="1" applyBorder="1" applyAlignment="1">
      <alignment horizontal="center" vertical="center"/>
    </xf>
    <xf numFmtId="0" fontId="37" fillId="20" borderId="49" xfId="0" applyFont="1" applyFill="1" applyBorder="1" applyAlignment="1">
      <alignment horizontal="center"/>
    </xf>
    <xf numFmtId="0" fontId="37" fillId="20" borderId="59" xfId="0" applyFont="1" applyFill="1" applyBorder="1" applyAlignment="1">
      <alignment horizontal="center"/>
    </xf>
    <xf numFmtId="0" fontId="37" fillId="20" borderId="3" xfId="0" applyFont="1" applyFill="1" applyBorder="1" applyAlignment="1">
      <alignment horizontal="center"/>
    </xf>
    <xf numFmtId="0" fontId="37" fillId="20" borderId="64" xfId="0" applyFont="1" applyFill="1" applyBorder="1" applyAlignment="1">
      <alignment horizontal="center"/>
    </xf>
    <xf numFmtId="0" fontId="37" fillId="20" borderId="10" xfId="0" applyFont="1" applyFill="1" applyBorder="1" applyAlignment="1">
      <alignment horizontal="center"/>
    </xf>
    <xf numFmtId="0" fontId="37" fillId="20" borderId="30" xfId="0" applyFont="1" applyFill="1" applyBorder="1" applyAlignment="1">
      <alignment horizontal="center"/>
    </xf>
    <xf numFmtId="0" fontId="37" fillId="0" borderId="0" xfId="0" applyFont="1" applyBorder="1" applyAlignment="1">
      <alignment horizontal="center"/>
    </xf>
    <xf numFmtId="0" fontId="37" fillId="19" borderId="64" xfId="0" applyFont="1" applyFill="1" applyBorder="1" applyAlignment="1">
      <alignment horizontal="center"/>
    </xf>
    <xf numFmtId="0" fontId="37" fillId="19" borderId="30" xfId="0" applyFont="1" applyFill="1" applyBorder="1" applyAlignment="1">
      <alignment horizontal="center"/>
    </xf>
    <xf numFmtId="0" fontId="29" fillId="0" borderId="2" xfId="0" applyFont="1" applyBorder="1" applyAlignment="1">
      <alignment horizontal="center" vertical="center"/>
    </xf>
    <xf numFmtId="0" fontId="29" fillId="0" borderId="60" xfId="0" applyFont="1" applyBorder="1" applyAlignment="1">
      <alignment horizontal="center" vertical="center"/>
    </xf>
    <xf numFmtId="0" fontId="29" fillId="0" borderId="2"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75" xfId="0" applyFont="1" applyBorder="1" applyAlignment="1">
      <alignment horizontal="center" vertical="center" wrapText="1"/>
    </xf>
    <xf numFmtId="0" fontId="29" fillId="0" borderId="77" xfId="0" applyFont="1" applyBorder="1" applyAlignment="1">
      <alignment horizontal="center" vertical="center" wrapText="1"/>
    </xf>
    <xf numFmtId="0" fontId="29" fillId="2" borderId="66" xfId="0" applyFont="1" applyFill="1" applyBorder="1" applyAlignment="1">
      <alignment horizontal="center" wrapText="1"/>
    </xf>
    <xf numFmtId="0" fontId="29" fillId="2" borderId="6" xfId="0" applyFont="1" applyFill="1" applyBorder="1" applyAlignment="1">
      <alignment horizontal="center" wrapText="1"/>
    </xf>
    <xf numFmtId="0" fontId="29" fillId="2" borderId="60" xfId="0" applyFont="1" applyFill="1" applyBorder="1" applyAlignment="1">
      <alignment horizontal="center" wrapText="1"/>
    </xf>
    <xf numFmtId="0" fontId="29" fillId="2" borderId="67" xfId="0" applyFont="1" applyFill="1" applyBorder="1" applyAlignment="1">
      <alignment horizontal="center" wrapText="1"/>
    </xf>
    <xf numFmtId="0" fontId="29" fillId="2" borderId="68" xfId="0" applyFont="1" applyFill="1" applyBorder="1" applyAlignment="1">
      <alignment horizontal="center" wrapText="1"/>
    </xf>
    <xf numFmtId="0" fontId="29" fillId="2" borderId="69" xfId="0" applyFont="1" applyFill="1" applyBorder="1" applyAlignment="1">
      <alignment horizontal="center" wrapText="1"/>
    </xf>
    <xf numFmtId="0" fontId="48" fillId="20" borderId="49" xfId="0" applyFont="1" applyFill="1" applyBorder="1" applyAlignment="1">
      <alignment horizontal="center" vertical="center" wrapText="1"/>
    </xf>
    <xf numFmtId="0" fontId="48" fillId="20" borderId="59" xfId="0" applyFont="1" applyFill="1" applyBorder="1" applyAlignment="1">
      <alignment horizontal="center" vertical="center" wrapText="1"/>
    </xf>
    <xf numFmtId="0" fontId="48" fillId="20" borderId="3" xfId="0" applyFont="1" applyFill="1" applyBorder="1" applyAlignment="1">
      <alignment horizontal="center" vertical="center" wrapText="1"/>
    </xf>
    <xf numFmtId="0" fontId="37" fillId="20" borderId="49" xfId="0" applyFont="1" applyFill="1" applyBorder="1" applyAlignment="1">
      <alignment horizontal="center" vertical="center" wrapText="1"/>
    </xf>
    <xf numFmtId="0" fontId="37" fillId="20" borderId="59"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29" fillId="2" borderId="2"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29" fillId="2" borderId="60" xfId="0" applyFont="1" applyFill="1" applyBorder="1" applyAlignment="1">
      <alignment horizontal="left" vertical="center" wrapText="1"/>
    </xf>
    <xf numFmtId="0" fontId="5" fillId="3" borderId="1" xfId="0" applyFont="1" applyFill="1" applyBorder="1" applyAlignment="1">
      <alignment horizontal="center"/>
    </xf>
    <xf numFmtId="0" fontId="4" fillId="2" borderId="1" xfId="0" applyFont="1" applyFill="1" applyBorder="1" applyAlignment="1">
      <alignment horizont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5" fillId="0" borderId="10" xfId="0" applyFont="1" applyBorder="1" applyAlignment="1">
      <alignment horizontal="right" vertical="center" wrapText="1"/>
    </xf>
    <xf numFmtId="0" fontId="19" fillId="0" borderId="9"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7" xfId="0" applyFont="1" applyBorder="1" applyAlignment="1">
      <alignment horizontal="center" vertical="center" wrapText="1"/>
    </xf>
    <xf numFmtId="0" fontId="17" fillId="0" borderId="32" xfId="0" applyFont="1" applyBorder="1" applyAlignment="1">
      <alignment horizontal="center" vertical="center" wrapText="1"/>
    </xf>
    <xf numFmtId="0" fontId="23" fillId="0" borderId="17" xfId="0" applyFont="1" applyBorder="1" applyAlignment="1">
      <alignment horizontal="left" vertical="center" wrapText="1"/>
    </xf>
    <xf numFmtId="0" fontId="21" fillId="0" borderId="0" xfId="0" applyFont="1" applyFill="1" applyAlignment="1">
      <alignment horizontal="center" vertical="top" wrapText="1"/>
    </xf>
    <xf numFmtId="0" fontId="20" fillId="5" borderId="16"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19" fillId="5" borderId="11" xfId="0" applyFont="1" applyFill="1" applyBorder="1" applyAlignment="1">
      <alignment vertical="center" wrapText="1"/>
    </xf>
    <xf numFmtId="0" fontId="19" fillId="5" borderId="13" xfId="0" applyFont="1" applyFill="1" applyBorder="1" applyAlignment="1">
      <alignment vertical="center" wrapText="1"/>
    </xf>
    <xf numFmtId="0" fontId="27" fillId="10" borderId="1" xfId="1" applyFont="1" applyFill="1" applyBorder="1" applyAlignment="1" applyProtection="1">
      <alignment horizontal="center" vertical="center" wrapText="1"/>
    </xf>
    <xf numFmtId="0" fontId="27" fillId="10" borderId="1" xfId="1" applyFont="1" applyFill="1" applyBorder="1" applyAlignment="1" applyProtection="1">
      <alignment horizontal="left" vertical="center" wrapText="1"/>
    </xf>
    <xf numFmtId="0" fontId="10" fillId="0" borderId="0" xfId="0" applyFont="1" applyAlignment="1">
      <alignment horizontal="center" wrapText="1"/>
    </xf>
    <xf numFmtId="0" fontId="25" fillId="11" borderId="0" xfId="1" applyFont="1" applyFill="1" applyBorder="1" applyAlignment="1" applyProtection="1">
      <alignment horizontal="left" vertical="center"/>
    </xf>
    <xf numFmtId="0" fontId="24" fillId="7" borderId="0" xfId="1" applyFont="1" applyFill="1" applyBorder="1" applyAlignment="1" applyProtection="1">
      <alignment horizontal="center" vertical="center"/>
    </xf>
    <xf numFmtId="0" fontId="25" fillId="8" borderId="0" xfId="1" applyFont="1" applyFill="1" applyBorder="1" applyAlignment="1" applyProtection="1">
      <alignment horizontal="left"/>
    </xf>
    <xf numFmtId="0" fontId="37" fillId="15" borderId="2" xfId="0" applyFont="1" applyFill="1" applyBorder="1" applyAlignment="1">
      <alignment horizontal="left" vertical="center" wrapText="1"/>
    </xf>
    <xf numFmtId="0" fontId="37" fillId="15" borderId="6" xfId="0" applyFont="1" applyFill="1" applyBorder="1" applyAlignment="1">
      <alignment horizontal="left" vertical="center" wrapText="1"/>
    </xf>
    <xf numFmtId="0" fontId="37" fillId="15" borderId="5" xfId="0" applyFont="1" applyFill="1" applyBorder="1" applyAlignment="1">
      <alignment horizontal="left" vertical="center" wrapText="1"/>
    </xf>
    <xf numFmtId="0" fontId="16" fillId="12" borderId="2"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5" xfId="0" applyFont="1" applyFill="1" applyBorder="1" applyAlignment="1">
      <alignment horizontal="center" vertical="center" wrapText="1"/>
    </xf>
    <xf numFmtId="0" fontId="16" fillId="15" borderId="1" xfId="0" applyFont="1" applyFill="1" applyBorder="1" applyAlignment="1">
      <alignment horizontal="center" vertical="center" wrapText="1"/>
    </xf>
    <xf numFmtId="0" fontId="7" fillId="23" borderId="36" xfId="0" applyFont="1" applyFill="1" applyBorder="1" applyAlignment="1">
      <alignment horizontal="center"/>
    </xf>
    <xf numFmtId="0" fontId="39" fillId="13" borderId="37" xfId="0" applyFont="1" applyFill="1" applyBorder="1"/>
    <xf numFmtId="0" fontId="39" fillId="13" borderId="38" xfId="0" applyFont="1" applyFill="1" applyBorder="1"/>
    <xf numFmtId="0" fontId="4" fillId="0" borderId="0" xfId="0" applyFont="1" applyAlignment="1"/>
    <xf numFmtId="0" fontId="7" fillId="0" borderId="0" xfId="0" applyFont="1" applyAlignment="1">
      <alignment horizontal="center"/>
    </xf>
    <xf numFmtId="0" fontId="5" fillId="0" borderId="0" xfId="0" applyFont="1" applyAlignment="1"/>
    <xf numFmtId="0" fontId="4" fillId="0" borderId="1" xfId="0" applyFont="1" applyBorder="1" applyAlignment="1">
      <alignment horizontal="center" vertical="center"/>
    </xf>
    <xf numFmtId="0" fontId="5" fillId="20" borderId="1" xfId="0" applyFont="1" applyFill="1" applyBorder="1" applyAlignment="1">
      <alignment horizontal="center" vertical="center"/>
    </xf>
    <xf numFmtId="0" fontId="5" fillId="19" borderId="2" xfId="0" applyFont="1" applyFill="1" applyBorder="1" applyAlignment="1">
      <alignment horizontal="center" vertical="center"/>
    </xf>
    <xf numFmtId="0" fontId="5" fillId="19" borderId="5"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35" xfId="0" applyFont="1" applyBorder="1" applyAlignment="1">
      <alignment horizontal="center" vertical="center" wrapText="1"/>
    </xf>
    <xf numFmtId="0" fontId="5" fillId="20" borderId="50" xfId="0" applyFont="1" applyFill="1" applyBorder="1" applyAlignment="1">
      <alignment horizontal="center" vertical="center"/>
    </xf>
    <xf numFmtId="0" fontId="5" fillId="20" borderId="51" xfId="0" applyFont="1" applyFill="1" applyBorder="1" applyAlignment="1">
      <alignment horizontal="center" vertical="center"/>
    </xf>
    <xf numFmtId="0" fontId="5" fillId="20" borderId="52" xfId="0" applyFont="1" applyFill="1" applyBorder="1" applyAlignment="1">
      <alignment horizontal="center" vertical="center"/>
    </xf>
    <xf numFmtId="0" fontId="5" fillId="20" borderId="53" xfId="0" applyFont="1" applyFill="1" applyBorder="1" applyAlignment="1">
      <alignment horizontal="center" vertical="center"/>
    </xf>
    <xf numFmtId="0" fontId="5" fillId="0" borderId="0" xfId="0" applyFont="1" applyAlignment="1">
      <alignment horizontal="center" vertical="center"/>
    </xf>
    <xf numFmtId="0" fontId="55" fillId="31" borderId="93" xfId="0" applyFont="1" applyFill="1" applyBorder="1" applyAlignment="1">
      <alignment horizontal="center" vertical="center" wrapText="1"/>
    </xf>
    <xf numFmtId="0" fontId="55" fillId="31" borderId="37" xfId="0" applyFont="1" applyFill="1" applyBorder="1" applyAlignment="1">
      <alignment horizontal="center" vertical="center" wrapText="1"/>
    </xf>
    <xf numFmtId="0" fontId="55" fillId="31" borderId="94" xfId="0" applyFont="1" applyFill="1" applyBorder="1" applyAlignment="1">
      <alignment horizontal="center" vertical="center" wrapText="1"/>
    </xf>
    <xf numFmtId="0" fontId="55" fillId="0" borderId="0" xfId="0" applyFont="1" applyBorder="1" applyAlignment="1">
      <alignment horizontal="center" vertical="center" wrapText="1"/>
    </xf>
    <xf numFmtId="0" fontId="55" fillId="31" borderId="90" xfId="0" applyFont="1" applyFill="1" applyBorder="1" applyAlignment="1">
      <alignment horizontal="center" vertical="center" wrapText="1"/>
    </xf>
    <xf numFmtId="0" fontId="55" fillId="31" borderId="91" xfId="0" applyFont="1" applyFill="1" applyBorder="1" applyAlignment="1">
      <alignment horizontal="center" vertical="center" wrapText="1"/>
    </xf>
    <xf numFmtId="0" fontId="55" fillId="31" borderId="92" xfId="0" applyFont="1" applyFill="1" applyBorder="1" applyAlignment="1">
      <alignment horizontal="center" vertical="center" wrapText="1"/>
    </xf>
    <xf numFmtId="0" fontId="55" fillId="31" borderId="78" xfId="0" applyFont="1" applyFill="1" applyBorder="1" applyAlignment="1">
      <alignment horizontal="center" vertical="center" wrapText="1"/>
    </xf>
    <xf numFmtId="0" fontId="55" fillId="31" borderId="79" xfId="0" applyFont="1" applyFill="1" applyBorder="1" applyAlignment="1">
      <alignment horizontal="center" vertical="center" wrapText="1"/>
    </xf>
    <xf numFmtId="0" fontId="55" fillId="31" borderId="72" xfId="0" applyFont="1" applyFill="1" applyBorder="1" applyAlignment="1">
      <alignment horizontal="center" vertical="center" wrapText="1"/>
    </xf>
    <xf numFmtId="0" fontId="55" fillId="31" borderId="73" xfId="0" applyFont="1" applyFill="1" applyBorder="1" applyAlignment="1">
      <alignment horizontal="center" vertical="center" wrapText="1"/>
    </xf>
    <xf numFmtId="0" fontId="55" fillId="31" borderId="74" xfId="0" applyFont="1" applyFill="1" applyBorder="1" applyAlignment="1">
      <alignment horizontal="center" vertical="center" wrapText="1"/>
    </xf>
    <xf numFmtId="0" fontId="56" fillId="0" borderId="97" xfId="0" applyFont="1" applyBorder="1" applyAlignment="1">
      <alignment horizontal="center" vertical="center" wrapText="1"/>
    </xf>
    <xf numFmtId="0" fontId="56" fillId="0" borderId="99" xfId="0" applyFont="1" applyBorder="1" applyAlignment="1">
      <alignment horizontal="center" vertical="center" wrapText="1"/>
    </xf>
    <xf numFmtId="0" fontId="56" fillId="0" borderId="45" xfId="0" applyFont="1" applyBorder="1" applyAlignment="1">
      <alignment horizontal="center" vertical="center" wrapText="1"/>
    </xf>
    <xf numFmtId="0" fontId="56" fillId="0" borderId="100" xfId="0" applyFont="1" applyBorder="1" applyAlignment="1">
      <alignment horizontal="center" vertical="center" wrapText="1"/>
    </xf>
    <xf numFmtId="0" fontId="56" fillId="0" borderId="98" xfId="0" applyFont="1" applyBorder="1" applyAlignment="1">
      <alignment horizontal="center" vertical="center" wrapText="1"/>
    </xf>
    <xf numFmtId="0" fontId="56" fillId="0" borderId="101" xfId="0" applyFont="1" applyBorder="1" applyAlignment="1">
      <alignment horizontal="center" vertical="center" wrapText="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2</xdr:col>
      <xdr:colOff>2358807</xdr:colOff>
      <xdr:row>66</xdr:row>
      <xdr:rowOff>2825</xdr:rowOff>
    </xdr:from>
    <xdr:to>
      <xdr:col>4</xdr:col>
      <xdr:colOff>90291</xdr:colOff>
      <xdr:row>79</xdr:row>
      <xdr:rowOff>1697566</xdr:rowOff>
    </xdr:to>
    <xdr:grpSp>
      <xdr:nvGrpSpPr>
        <xdr:cNvPr id="2" name="Group 1"/>
        <xdr:cNvGrpSpPr/>
      </xdr:nvGrpSpPr>
      <xdr:grpSpPr>
        <a:xfrm>
          <a:off x="5241707" y="34902425"/>
          <a:ext cx="3954484" cy="25913641"/>
          <a:chOff x="6772250" y="44704698"/>
          <a:chExt cx="4067737" cy="27202098"/>
        </a:xfrm>
      </xdr:grpSpPr>
      <xdr:pic>
        <xdr:nvPicPr>
          <xdr:cNvPr id="3" name="Picture 2">
            <a:extLst>
              <a:ext uri="{FF2B5EF4-FFF2-40B4-BE49-F238E27FC236}">
                <a16:creationId xmlns:a16="http://schemas.microsoft.com/office/drawing/2014/main" id="{D923F851-9BAF-6E14-67D2-A9CFA9CBBA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0035" y="44704698"/>
            <a:ext cx="3920065" cy="1676398"/>
          </a:xfrm>
          <a:prstGeom prst="rect">
            <a:avLst/>
          </a:prstGeom>
        </xdr:spPr>
      </xdr:pic>
      <xdr:pic>
        <xdr:nvPicPr>
          <xdr:cNvPr id="4" name="Picture 3">
            <a:extLst>
              <a:ext uri="{FF2B5EF4-FFF2-40B4-BE49-F238E27FC236}">
                <a16:creationId xmlns:a16="http://schemas.microsoft.com/office/drawing/2014/main" id="{198AD923-C3BC-B5FC-45F8-6B4D90C886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72250" y="46681610"/>
            <a:ext cx="3986741" cy="1684865"/>
          </a:xfrm>
          <a:prstGeom prst="rect">
            <a:avLst/>
          </a:prstGeom>
        </xdr:spPr>
      </xdr:pic>
      <xdr:pic>
        <xdr:nvPicPr>
          <xdr:cNvPr id="5" name="Picture 4">
            <a:extLst>
              <a:ext uri="{FF2B5EF4-FFF2-40B4-BE49-F238E27FC236}">
                <a16:creationId xmlns:a16="http://schemas.microsoft.com/office/drawing/2014/main" id="{FD41F59C-E0DD-105A-DB39-6410DE5172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805229" y="48359684"/>
            <a:ext cx="4033343" cy="2510090"/>
          </a:xfrm>
          <a:prstGeom prst="rect">
            <a:avLst/>
          </a:prstGeom>
        </xdr:spPr>
      </xdr:pic>
      <xdr:pic>
        <xdr:nvPicPr>
          <xdr:cNvPr id="6" name="Picture 5">
            <a:extLst>
              <a:ext uri="{FF2B5EF4-FFF2-40B4-BE49-F238E27FC236}">
                <a16:creationId xmlns:a16="http://schemas.microsoft.com/office/drawing/2014/main" id="{E8567352-6E70-00D1-D5D5-D56F111CE3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53906" y="51001934"/>
            <a:ext cx="3977217" cy="1735665"/>
          </a:xfrm>
          <a:prstGeom prst="rect">
            <a:avLst/>
          </a:prstGeom>
        </xdr:spPr>
      </xdr:pic>
      <xdr:pic>
        <xdr:nvPicPr>
          <xdr:cNvPr id="7" name="Picture 6">
            <a:extLst>
              <a:ext uri="{FF2B5EF4-FFF2-40B4-BE49-F238E27FC236}">
                <a16:creationId xmlns:a16="http://schemas.microsoft.com/office/drawing/2014/main" id="{91ECF478-E139-22A5-7614-178E1BC00A6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912495" y="52888508"/>
            <a:ext cx="3924299" cy="1744133"/>
          </a:xfrm>
          <a:prstGeom prst="rect">
            <a:avLst/>
          </a:prstGeom>
        </xdr:spPr>
      </xdr:pic>
      <xdr:pic>
        <xdr:nvPicPr>
          <xdr:cNvPr id="8" name="Picture 7">
            <a:extLst>
              <a:ext uri="{FF2B5EF4-FFF2-40B4-BE49-F238E27FC236}">
                <a16:creationId xmlns:a16="http://schemas.microsoft.com/office/drawing/2014/main" id="{B3B1E8CA-E935-3658-5CB9-EF38B862FB7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30791" y="54818614"/>
            <a:ext cx="3903133" cy="1700741"/>
          </a:xfrm>
          <a:prstGeom prst="rect">
            <a:avLst/>
          </a:prstGeom>
        </xdr:spPr>
      </xdr:pic>
      <xdr:pic>
        <xdr:nvPicPr>
          <xdr:cNvPr id="9" name="Picture 8">
            <a:extLst>
              <a:ext uri="{FF2B5EF4-FFF2-40B4-BE49-F238E27FC236}">
                <a16:creationId xmlns:a16="http://schemas.microsoft.com/office/drawing/2014/main" id="{976CC2B3-37F4-09F3-114B-9F5185D4594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64888" y="56865478"/>
            <a:ext cx="3975099" cy="1701800"/>
          </a:xfrm>
          <a:prstGeom prst="rect">
            <a:avLst/>
          </a:prstGeom>
        </xdr:spPr>
      </xdr:pic>
      <xdr:pic>
        <xdr:nvPicPr>
          <xdr:cNvPr id="10" name="Picture 9">
            <a:extLst>
              <a:ext uri="{FF2B5EF4-FFF2-40B4-BE49-F238E27FC236}">
                <a16:creationId xmlns:a16="http://schemas.microsoft.com/office/drawing/2014/main" id="{69D32EBC-9E9B-D1DB-5AC3-139543A3E8C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884835" y="59107893"/>
            <a:ext cx="3881965" cy="1609923"/>
          </a:xfrm>
          <a:prstGeom prst="rect">
            <a:avLst/>
          </a:prstGeom>
        </xdr:spPr>
      </xdr:pic>
      <xdr:pic>
        <xdr:nvPicPr>
          <xdr:cNvPr id="11" name="Picture 10">
            <a:extLst>
              <a:ext uri="{FF2B5EF4-FFF2-40B4-BE49-F238E27FC236}">
                <a16:creationId xmlns:a16="http://schemas.microsoft.com/office/drawing/2014/main" id="{D4813E52-AAE0-5900-373D-67C8AAB1D98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782798" y="64649316"/>
            <a:ext cx="3943349" cy="1744132"/>
          </a:xfrm>
          <a:prstGeom prst="rect">
            <a:avLst/>
          </a:prstGeom>
        </xdr:spPr>
      </xdr:pic>
      <xdr:pic>
        <xdr:nvPicPr>
          <xdr:cNvPr id="12" name="Picture 11">
            <a:extLst>
              <a:ext uri="{FF2B5EF4-FFF2-40B4-BE49-F238E27FC236}">
                <a16:creationId xmlns:a16="http://schemas.microsoft.com/office/drawing/2014/main" id="{84412064-1445-CF23-B1C0-28AC174F56F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830455" y="66577824"/>
            <a:ext cx="3933824" cy="1718732"/>
          </a:xfrm>
          <a:prstGeom prst="rect">
            <a:avLst/>
          </a:prstGeom>
        </xdr:spPr>
      </xdr:pic>
      <xdr:pic>
        <xdr:nvPicPr>
          <xdr:cNvPr id="13" name="Picture 12">
            <a:extLst>
              <a:ext uri="{FF2B5EF4-FFF2-40B4-BE49-F238E27FC236}">
                <a16:creationId xmlns:a16="http://schemas.microsoft.com/office/drawing/2014/main" id="{E89379F5-FFA0-24E8-07C2-FC8855F941A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782798" y="70221929"/>
            <a:ext cx="3950758" cy="1684867"/>
          </a:xfrm>
          <a:prstGeom prst="rect">
            <a:avLst/>
          </a:prstGeom>
        </xdr:spPr>
      </xdr:pic>
    </xdr:grpSp>
    <xdr:clientData/>
  </xdr:twoCellAnchor>
</xdr:wsDr>
</file>

<file path=xl/theme/theme1.xml><?xml version="1.0" encoding="utf-8"?>
<a:theme xmlns:a="http://schemas.openxmlformats.org/drawingml/2006/main" name="Office Theme">
  <a:themeElements>
    <a:clrScheme name="Red">
      <a:dk1>
        <a:sysClr val="windowText" lastClr="000000"/>
      </a:dk1>
      <a:lt1>
        <a:sysClr val="window" lastClr="FFFFFF"/>
      </a:lt1>
      <a:dk2>
        <a:srgbClr val="323232"/>
      </a:dk2>
      <a:lt2>
        <a:srgbClr val="E5C243"/>
      </a:lt2>
      <a:accent1>
        <a:srgbClr val="A5300F"/>
      </a:accent1>
      <a:accent2>
        <a:srgbClr val="D55816"/>
      </a:accent2>
      <a:accent3>
        <a:srgbClr val="E19825"/>
      </a:accent3>
      <a:accent4>
        <a:srgbClr val="B19C7D"/>
      </a:accent4>
      <a:accent5>
        <a:srgbClr val="7F5F52"/>
      </a:accent5>
      <a:accent6>
        <a:srgbClr val="B27D4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hyperlink" Target="https://x.com/cleanganganmcg/status/2087127091724910811?s=20" TargetMode="External"/><Relationship Id="rId21" Type="http://schemas.openxmlformats.org/officeDocument/2006/relationships/hyperlink" Target="https://www.facebook.com/cleanganganmcg/posts/pfbid0w2J8ZX5crHnRceKNrS3SdHtseBp1QqM5RttnscWxJt1vMeayyLTm9jegr3rbqc8gl" TargetMode="External"/><Relationship Id="rId42" Type="http://schemas.openxmlformats.org/officeDocument/2006/relationships/hyperlink" Target="https://facebook.com/reel/1062542436151643/" TargetMode="External"/><Relationship Id="rId47" Type="http://schemas.openxmlformats.org/officeDocument/2006/relationships/hyperlink" Target="https://x.com/cleanganganmcg/status/2090691643263660400?s=20" TargetMode="External"/><Relationship Id="rId63" Type="http://schemas.openxmlformats.org/officeDocument/2006/relationships/hyperlink" Target="https://www.facebook.com/cleanganganmcg/posts/pfbid036eoFN9jW95f7hGW2ut29mBeCoFWbvZNXN49ButNRf2wLSYBuPAzm3x5c9pQe2zqgl" TargetMode="External"/><Relationship Id="rId68" Type="http://schemas.openxmlformats.org/officeDocument/2006/relationships/hyperlink" Target="https://x.com/cleanganganmcg/status/2093999613288300672?s=20" TargetMode="External"/><Relationship Id="rId7" Type="http://schemas.openxmlformats.org/officeDocument/2006/relationships/hyperlink" Target="https://www.instagram.com/reel/DbkIr2VPVNS/?utm_source=ig_web_copy_link&amp;igsi=NTc4MTIwNjQ2YQ" TargetMode="External"/><Relationship Id="rId71" Type="http://schemas.openxmlformats.org/officeDocument/2006/relationships/printerSettings" Target="../printerSettings/printerSettings11.bin"/><Relationship Id="rId2" Type="http://schemas.openxmlformats.org/officeDocument/2006/relationships/hyperlink" Target="https://theprint.in/india/from-pollution-to-revival-kham-emerges-as-model-for-seasonal-rivers-nmcg/3023871/" TargetMode="External"/><Relationship Id="rId16" Type="http://schemas.openxmlformats.org/officeDocument/2006/relationships/hyperlink" Target="https://www.instagram.com/p/DbshGpbjNb_/?utm_source=ig_web_copy_link&amp;igsh=MzRlODBiNWFlZA==&amp;igsi=MzRlODBiNWFlZA" TargetMode="External"/><Relationship Id="rId29" Type="http://schemas.openxmlformats.org/officeDocument/2006/relationships/hyperlink" Target="https://x.com/cleanganganmcg/status/2087054932067450917?s=20" TargetMode="External"/><Relationship Id="rId11" Type="http://schemas.openxmlformats.org/officeDocument/2006/relationships/hyperlink" Target="https://x.com/cleanganganmcg/status/2085299799914598689?s=20" TargetMode="External"/><Relationship Id="rId24" Type="http://schemas.openxmlformats.org/officeDocument/2006/relationships/hyperlink" Target="https://facebook.com/reel/1021401107425577/" TargetMode="External"/><Relationship Id="rId32" Type="http://schemas.openxmlformats.org/officeDocument/2006/relationships/hyperlink" Target="https://x.com/cleanganganmcg/status/2087524350459285672?s=20" TargetMode="External"/><Relationship Id="rId37" Type="http://schemas.openxmlformats.org/officeDocument/2006/relationships/hyperlink" Target="https://www.instagram.com/p/DcGR4nPjzX-/?utm_source=ig_web_copy_link&amp;igsh=MzRlODBiNWFlZA==&amp;igsi=MzRlODBiNWFlZA" TargetMode="External"/><Relationship Id="rId40" Type="http://schemas.openxmlformats.org/officeDocument/2006/relationships/hyperlink" Target="https://www.instagram.com/p/DcNXlQ8D1bS/?utm_source=ig_web_copy_link&amp;igsh=MzRlODBiNWFlZA==&amp;igsi=MzRlODBiNWFlZA" TargetMode="External"/><Relationship Id="rId45" Type="http://schemas.openxmlformats.org/officeDocument/2006/relationships/hyperlink" Target="https://www.facebook.com/share/v/1BoKMPouv5/" TargetMode="External"/><Relationship Id="rId53" Type="http://schemas.openxmlformats.org/officeDocument/2006/relationships/hyperlink" Target="https://x.com/cleanganganmcg/status/2091848509519794232?s=20" TargetMode="External"/><Relationship Id="rId58" Type="http://schemas.openxmlformats.org/officeDocument/2006/relationships/hyperlink" Target="https://www.instagram.com/reel/DcavsNEinKc/?utm_source=ig_web_copy_link&amp;igsi=MzRlODBiNWFlZA" TargetMode="External"/><Relationship Id="rId66" Type="http://schemas.openxmlformats.org/officeDocument/2006/relationships/hyperlink" Target="https://fb.watch/JkTfxvAf2i/" TargetMode="External"/><Relationship Id="rId5" Type="http://schemas.openxmlformats.org/officeDocument/2006/relationships/hyperlink" Target="https://x.com/cleanganganmcg/status/2084125250137346551?s=20" TargetMode="External"/><Relationship Id="rId61" Type="http://schemas.openxmlformats.org/officeDocument/2006/relationships/hyperlink" Target="https://www.instagram.com/reel/DcaW133FaqX/?utm_source=ig_web_copy_link&amp;igsi=MzRlODBiNWFlZA" TargetMode="External"/><Relationship Id="rId19" Type="http://schemas.openxmlformats.org/officeDocument/2006/relationships/hyperlink" Target="https://www.instagram.com/p/Db0KJTHj0yS/?utm_source=ig_web_copy_link&amp;igsh=MzRlODBiNWFlZA==&amp;igsi=MzRlODBiNWFlZA" TargetMode="External"/><Relationship Id="rId14" Type="http://schemas.openxmlformats.org/officeDocument/2006/relationships/hyperlink" Target="https://x.com/cleanganganmcg/status/2085314069259813267?s=20" TargetMode="External"/><Relationship Id="rId22" Type="http://schemas.openxmlformats.org/officeDocument/2006/relationships/hyperlink" Target="https://www.instagram.com/p/Db2PL5kDIuP/?utm_source=ig_web_copy_link&amp;igsh=MzRlODBiNWFlZA==&amp;igsi=MzRlODBiNWFlZA" TargetMode="External"/><Relationship Id="rId27" Type="http://schemas.openxmlformats.org/officeDocument/2006/relationships/hyperlink" Target="https://www.facebook.com/cleanganganmcg/posts/pfbid02uwPabZTGgPhPVLBxJPmR3qBpEihFkSYuULEATSYZ6ZmFw5Y4didz7DzfGiC9ySKol" TargetMode="External"/><Relationship Id="rId30" Type="http://schemas.openxmlformats.org/officeDocument/2006/relationships/hyperlink" Target="https://www.facebook.com/cleanganganmcg/posts/pfbid034NS4o7A3vDNETeaC5juYiYzqALWHLTHszCtEHQXwxDGXoW15aCfB3yyuSH8Y1ZYCl" TargetMode="External"/><Relationship Id="rId35" Type="http://schemas.openxmlformats.org/officeDocument/2006/relationships/hyperlink" Target="https://x.com/cleanganganmcg/status/2088939493927874678?s=20" TargetMode="External"/><Relationship Id="rId43" Type="http://schemas.openxmlformats.org/officeDocument/2006/relationships/hyperlink" Target="https://www.instagram.com/reel/DcN_ETksW5x/?utm_source=ig_web_copy_link&amp;igsh=MzRlODBiNWFlZA==&amp;igsi=MzRlODBiNWFlZA" TargetMode="External"/><Relationship Id="rId48" Type="http://schemas.openxmlformats.org/officeDocument/2006/relationships/hyperlink" Target="https://www.facebook.com/share/p/19GR4gzrjU/" TargetMode="External"/><Relationship Id="rId56" Type="http://schemas.openxmlformats.org/officeDocument/2006/relationships/hyperlink" Target="https://x.com/cleanganganmcg/status/2091820308022079497?s=20" TargetMode="External"/><Relationship Id="rId64" Type="http://schemas.openxmlformats.org/officeDocument/2006/relationships/hyperlink" Target="https://www.instagram.com/p/DcczEu3sHJm/?utm_source=ig_web_copy_link&amp;igsi=MzRlODBiNWFlZA" TargetMode="External"/><Relationship Id="rId69" Type="http://schemas.openxmlformats.org/officeDocument/2006/relationships/hyperlink" Target="https://www.facebook.com/share/p/1J3zWbdLEH/" TargetMode="External"/><Relationship Id="rId8" Type="http://schemas.openxmlformats.org/officeDocument/2006/relationships/hyperlink" Target="https://x.com/cleanganganmcg/status/2084854563115593741?s=20" TargetMode="External"/><Relationship Id="rId51" Type="http://schemas.openxmlformats.org/officeDocument/2006/relationships/hyperlink" Target="https://www.facebook.com/share/v/1Bweu3S6gV/" TargetMode="External"/><Relationship Id="rId72" Type="http://schemas.openxmlformats.org/officeDocument/2006/relationships/drawing" Target="../drawings/drawing1.xml"/><Relationship Id="rId3" Type="http://schemas.openxmlformats.org/officeDocument/2006/relationships/hyperlink" Target="https://theprint.in/india/two-new-stp-projects-to-strengthen-waste-water-management-in-up/3021228/" TargetMode="External"/><Relationship Id="rId12" Type="http://schemas.openxmlformats.org/officeDocument/2006/relationships/hyperlink" Target="https://www.facebook.com/cleanganganmcg/posts/pfbid029kmseixYeVhLsRQ99MkgBUsHT74DhezY1SR72G7xHeNH8zW96MspoiudoMVgAufVl" TargetMode="External"/><Relationship Id="rId17" Type="http://schemas.openxmlformats.org/officeDocument/2006/relationships/hyperlink" Target="https://x.com/cleanganganmcg/status/2086384002743849342?s=20" TargetMode="External"/><Relationship Id="rId25" Type="http://schemas.openxmlformats.org/officeDocument/2006/relationships/hyperlink" Target="https://www.instagram.com/reel/Db2TdAzMxkT/?utm_source=ig_web_copy_link&amp;igsh=MzRlODBiNWFlZA==&amp;igsi=MzRlODBiNWFlZA" TargetMode="External"/><Relationship Id="rId33" Type="http://schemas.openxmlformats.org/officeDocument/2006/relationships/hyperlink" Target="https://fb.watch/J6pGxizmRE/" TargetMode="External"/><Relationship Id="rId38" Type="http://schemas.openxmlformats.org/officeDocument/2006/relationships/hyperlink" Target="https://x.com/cleanganganmcg/status/2089926067993858525?s=20" TargetMode="External"/><Relationship Id="rId46" Type="http://schemas.openxmlformats.org/officeDocument/2006/relationships/hyperlink" Target="https://www.instagram.com/reel/DcQA7aQMI0G/?utm_source=ig_web_copy_link&amp;igsi=MzRlODBiNWFlZA" TargetMode="External"/><Relationship Id="rId59" Type="http://schemas.openxmlformats.org/officeDocument/2006/relationships/hyperlink" Target="https://x.com/cleanganganmcg/status/2091761059552227347?s=20" TargetMode="External"/><Relationship Id="rId67" Type="http://schemas.openxmlformats.org/officeDocument/2006/relationships/hyperlink" Target="https://www.instagram.com/reel/DciADtFlUPO/?utm_source=ig_web_copy_link&amp;igsi=MzRlODBiNWFlZA" TargetMode="External"/><Relationship Id="rId20" Type="http://schemas.openxmlformats.org/officeDocument/2006/relationships/hyperlink" Target="https://x.com/cleanganganmcg/status/2086681243345883260?s=20" TargetMode="External"/><Relationship Id="rId41" Type="http://schemas.openxmlformats.org/officeDocument/2006/relationships/hyperlink" Target="https://x.com/cleanganganmcg/status/2090059203805073431?s=20" TargetMode="External"/><Relationship Id="rId54" Type="http://schemas.openxmlformats.org/officeDocument/2006/relationships/hyperlink" Target="https://www.facebook.com/share/p/1MiTJux7in/" TargetMode="External"/><Relationship Id="rId62" Type="http://schemas.openxmlformats.org/officeDocument/2006/relationships/hyperlink" Target="https://x.com/cleanganganmcg/status/2092107365680398420?s=20" TargetMode="External"/><Relationship Id="rId70" Type="http://schemas.openxmlformats.org/officeDocument/2006/relationships/hyperlink" Target="https://www.instagram.com/p/DcqNQE0j0Q0/?utm_source=ig_web_copy_link&amp;igsi=MzRlODBiNWFlZA" TargetMode="External"/><Relationship Id="rId1" Type="http://schemas.openxmlformats.org/officeDocument/2006/relationships/hyperlink" Target="https://www.pib.gov.in/PressReleasePage.aspx?PRID=2305197&amp;reg=48&amp;lang=1" TargetMode="External"/><Relationship Id="rId6" Type="http://schemas.openxmlformats.org/officeDocument/2006/relationships/hyperlink" Target="https://www.facebook.com/cleanganganmcg/posts/pfbid035y3RyjXqLQatBpbsS9ijbcPGX3QUFqVcqFMLQZph1Ws5kXVv8qF7HU3uTs6VUg3Vl" TargetMode="External"/><Relationship Id="rId15" Type="http://schemas.openxmlformats.org/officeDocument/2006/relationships/hyperlink" Target="https://www.facebook.com/cleanganganmcg/posts/pfbid0kDyYjz32owy48YnxY26YcvyXjJnugEJAXmCdaBKXG6ZYzvPTRzA7q3xaVZ4Xpuhkl" TargetMode="External"/><Relationship Id="rId23" Type="http://schemas.openxmlformats.org/officeDocument/2006/relationships/hyperlink" Target="https://x.com/cleanganganmcg/status/2086702872184619338?s=20" TargetMode="External"/><Relationship Id="rId28" Type="http://schemas.openxmlformats.org/officeDocument/2006/relationships/hyperlink" Target="https://www.instagram.com/p/Db5TppsgD0y/?utm_source=ig_web_copy_link&amp;igsh=MzRlODBiNWFlZA==&amp;igsi=MzRlODBiNWFlZA" TargetMode="External"/><Relationship Id="rId36" Type="http://schemas.openxmlformats.org/officeDocument/2006/relationships/hyperlink" Target="https://www.facebook.com/cleanganganmcg/posts/pfbid02dQk4uJkVcLccbvM7EpQe5MZhvX5qcgFZzG8yZMi6F6gbGxXMywwfLuSQc214hfryl" TargetMode="External"/><Relationship Id="rId49" Type="http://schemas.openxmlformats.org/officeDocument/2006/relationships/hyperlink" Target="https://www.instagram.com/p/DcSuUwgj35N/?utm_source=ig_web_copy_link&amp;igsi=MzRlODBiNWFlZA" TargetMode="External"/><Relationship Id="rId57" Type="http://schemas.openxmlformats.org/officeDocument/2006/relationships/hyperlink" Target="https://www.facebook.com/share/r/199CkZ2yiX/" TargetMode="External"/><Relationship Id="rId10" Type="http://schemas.openxmlformats.org/officeDocument/2006/relationships/hyperlink" Target="https://www.instagram.com/p/DbpQ7EQvnh3/?utm_source=ig_web_copy_link&amp;igsi=NTc4MTIwNjQ2YQ" TargetMode="External"/><Relationship Id="rId31" Type="http://schemas.openxmlformats.org/officeDocument/2006/relationships/hyperlink" Target="https://www.instagram.com/p/Db4548ajNz_/?utm_source=ig_web_copy_link&amp;igsh=MzRlODBiNWFlZA==&amp;igsi=MzRlODBiNWFlZA" TargetMode="External"/><Relationship Id="rId44" Type="http://schemas.openxmlformats.org/officeDocument/2006/relationships/hyperlink" Target="https://x.com/cleanganganmcg/status/2090305748832297080?s=20" TargetMode="External"/><Relationship Id="rId52" Type="http://schemas.openxmlformats.org/officeDocument/2006/relationships/hyperlink" Target="https://www.instagram.com/reel/DcTsk3nvjMu/?utm_source=ig_web_copy_link&amp;igsi=MzRlODBiNWFlZA" TargetMode="External"/><Relationship Id="rId60" Type="http://schemas.openxmlformats.org/officeDocument/2006/relationships/hyperlink" Target="https://www.facebook.com/share/v/1LZ6e6nEEY/" TargetMode="External"/><Relationship Id="rId65" Type="http://schemas.openxmlformats.org/officeDocument/2006/relationships/hyperlink" Target="https://x.com/cleanganganmcg/status/2092840824182919556?s=20" TargetMode="External"/><Relationship Id="rId4" Type="http://schemas.openxmlformats.org/officeDocument/2006/relationships/hyperlink" Target="https://www.hindustantimes.com/cities/lucknow-news/three-kasganj-wetlands-entered-in-up-gazette-says-nmcg-101787127323471.html" TargetMode="External"/><Relationship Id="rId9" Type="http://schemas.openxmlformats.org/officeDocument/2006/relationships/hyperlink" Target="https://www.facebook.com/cleanganganmcg/posts/pfbid036g77MAxCF14Mp4KWQTHUTyfuB4Xg73DmYBr4wMpY5BZUth1swBdAYehczMzc2ZJrl" TargetMode="External"/><Relationship Id="rId13" Type="http://schemas.openxmlformats.org/officeDocument/2006/relationships/hyperlink" Target="https://www.instagram.com/p/Dbsa4pQgJ2i/?utm_source=ig_web_copy_link&amp;igsi=NTc4MTIwNjQ2YQ" TargetMode="External"/><Relationship Id="rId18" Type="http://schemas.openxmlformats.org/officeDocument/2006/relationships/hyperlink" Target="https://www.facebook.com/cleanganganmcg/posts/pfbid02mzXKAJULxYv5eAPC1fcpRh6YPCDmsUvSQTnmxzEdpYtEv1tg9fdMU33uGonCfeVEl" TargetMode="External"/><Relationship Id="rId39" Type="http://schemas.openxmlformats.org/officeDocument/2006/relationships/hyperlink" Target="https://www.facebook.com/cleanganganmcg/posts/pfbid0GYhNLCptYgUtr3Du1e2SJ5kJWjgDZ1LHDBpDZtnsTM7yHQg1SwgHLu2ppQjUKfbRl" TargetMode="External"/><Relationship Id="rId34" Type="http://schemas.openxmlformats.org/officeDocument/2006/relationships/hyperlink" Target="https://www.instagram.com/reel/Db8OPF8if41/?utm_source=ig_web_copy_link&amp;igsh=MzRlODBiNWFlZA==&amp;igsi=MzRlODBiNWFlZA" TargetMode="External"/><Relationship Id="rId50" Type="http://schemas.openxmlformats.org/officeDocument/2006/relationships/hyperlink" Target="https://x.com/cleanganganmcg/status/2091061832002007434?s=20" TargetMode="External"/><Relationship Id="rId55" Type="http://schemas.openxmlformats.org/officeDocument/2006/relationships/hyperlink" Target="https://www.instagram.com/p/Dca8-bBCGIg/?utm_source=ig_web_copy_link&amp;igsi=MzRlODBiNWFlZA"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activeCell="J14" sqref="J14"/>
    </sheetView>
  </sheetViews>
  <sheetFormatPr defaultRowHeight="15"/>
  <cols>
    <col min="1" max="1" width="6.7109375" bestFit="1" customWidth="1"/>
    <col min="2" max="2" width="28" customWidth="1"/>
    <col min="3" max="3" width="17.5703125" customWidth="1"/>
    <col min="4" max="4" width="19.85546875" customWidth="1"/>
    <col min="5" max="5" width="19.5703125" customWidth="1"/>
    <col min="6" max="6" width="26.42578125" customWidth="1"/>
    <col min="7" max="7" width="34.7109375" customWidth="1"/>
  </cols>
  <sheetData>
    <row r="1" spans="1:7">
      <c r="G1" s="39" t="s">
        <v>842</v>
      </c>
    </row>
    <row r="2" spans="1:7" s="246" customFormat="1">
      <c r="A2" s="385" t="s">
        <v>4</v>
      </c>
      <c r="B2" s="385"/>
      <c r="C2" s="385"/>
      <c r="D2" s="385"/>
      <c r="E2" s="385"/>
      <c r="F2" s="385"/>
      <c r="G2" s="385"/>
    </row>
    <row r="3" spans="1:7" s="246" customFormat="1">
      <c r="A3" s="385" t="s">
        <v>794</v>
      </c>
      <c r="B3" s="385"/>
      <c r="C3" s="385"/>
      <c r="D3" s="385"/>
      <c r="E3" s="385"/>
      <c r="F3" s="385"/>
      <c r="G3" s="385"/>
    </row>
    <row r="4" spans="1:7" s="247" customFormat="1">
      <c r="A4" s="386" t="s">
        <v>795</v>
      </c>
      <c r="B4" s="386"/>
      <c r="C4" s="386"/>
      <c r="D4" s="386"/>
      <c r="E4" s="386"/>
      <c r="F4" s="386"/>
      <c r="G4" s="386"/>
    </row>
    <row r="5" spans="1:7" s="248" customFormat="1" ht="14.25">
      <c r="A5" s="387"/>
      <c r="B5" s="387"/>
      <c r="C5" s="387"/>
      <c r="D5" s="387"/>
      <c r="E5" s="387"/>
      <c r="F5" s="387"/>
      <c r="G5" s="387"/>
    </row>
    <row r="6" spans="1:7">
      <c r="A6" s="388" t="s">
        <v>796</v>
      </c>
      <c r="B6" s="388"/>
      <c r="C6" s="388"/>
      <c r="D6" s="388"/>
      <c r="E6" s="388"/>
      <c r="F6" s="388"/>
      <c r="G6" s="388"/>
    </row>
    <row r="7" spans="1:7" ht="38.25" customHeight="1">
      <c r="A7" s="249" t="s">
        <v>1</v>
      </c>
      <c r="B7" s="249" t="s">
        <v>797</v>
      </c>
      <c r="C7" s="249" t="s">
        <v>798</v>
      </c>
      <c r="D7" s="250" t="s">
        <v>799</v>
      </c>
      <c r="E7" s="250" t="s">
        <v>800</v>
      </c>
      <c r="F7" s="250" t="s">
        <v>801</v>
      </c>
      <c r="G7" s="250" t="s">
        <v>802</v>
      </c>
    </row>
    <row r="8" spans="1:7" ht="45">
      <c r="A8" s="227">
        <v>1</v>
      </c>
      <c r="B8" s="227" t="s">
        <v>803</v>
      </c>
      <c r="C8" s="227" t="s">
        <v>804</v>
      </c>
      <c r="D8" s="227">
        <v>102.2</v>
      </c>
      <c r="E8" s="227">
        <v>15</v>
      </c>
      <c r="F8" s="234">
        <v>45237</v>
      </c>
      <c r="G8" s="229" t="s">
        <v>805</v>
      </c>
    </row>
    <row r="9" spans="1:7" ht="90">
      <c r="A9" s="227">
        <v>2</v>
      </c>
      <c r="B9" s="251" t="s">
        <v>806</v>
      </c>
      <c r="C9" s="251" t="s">
        <v>807</v>
      </c>
      <c r="D9" s="227">
        <v>161.99</v>
      </c>
      <c r="E9" s="227">
        <v>26.5</v>
      </c>
      <c r="F9" s="234">
        <v>45352</v>
      </c>
      <c r="G9" s="231" t="s">
        <v>808</v>
      </c>
    </row>
    <row r="10" spans="1:7">
      <c r="A10" s="227">
        <v>3</v>
      </c>
      <c r="B10" s="227" t="s">
        <v>809</v>
      </c>
      <c r="C10" s="227" t="s">
        <v>804</v>
      </c>
      <c r="D10" s="227">
        <v>824</v>
      </c>
      <c r="E10" s="227">
        <v>100</v>
      </c>
      <c r="F10" s="234">
        <v>45717</v>
      </c>
      <c r="G10" s="231" t="s">
        <v>810</v>
      </c>
    </row>
    <row r="11" spans="1:7">
      <c r="A11" s="227">
        <v>4</v>
      </c>
      <c r="B11" s="227" t="s">
        <v>811</v>
      </c>
      <c r="C11" s="227" t="s">
        <v>804</v>
      </c>
      <c r="D11" s="227">
        <v>578.89</v>
      </c>
      <c r="E11" s="227">
        <v>50</v>
      </c>
      <c r="F11" s="234">
        <v>45717</v>
      </c>
      <c r="G11" s="231" t="s">
        <v>812</v>
      </c>
    </row>
    <row r="12" spans="1:7" ht="45">
      <c r="A12" s="227">
        <v>5</v>
      </c>
      <c r="B12" s="227" t="s">
        <v>813</v>
      </c>
      <c r="C12" s="227" t="s">
        <v>807</v>
      </c>
      <c r="D12" s="227">
        <v>68.47</v>
      </c>
      <c r="E12" s="227">
        <v>13</v>
      </c>
      <c r="F12" s="234">
        <v>45809</v>
      </c>
      <c r="G12" s="231" t="s">
        <v>814</v>
      </c>
    </row>
    <row r="13" spans="1:7" ht="30">
      <c r="A13" s="227">
        <v>6</v>
      </c>
      <c r="B13" s="227" t="s">
        <v>815</v>
      </c>
      <c r="C13" s="227" t="s">
        <v>807</v>
      </c>
      <c r="D13" s="227">
        <v>258.48</v>
      </c>
      <c r="E13" s="227">
        <v>36</v>
      </c>
      <c r="F13" s="234">
        <v>45078</v>
      </c>
      <c r="G13" s="231" t="s">
        <v>816</v>
      </c>
    </row>
    <row r="14" spans="1:7" ht="30">
      <c r="A14" s="227">
        <v>7</v>
      </c>
      <c r="B14" s="227" t="s">
        <v>817</v>
      </c>
      <c r="C14" s="227" t="s">
        <v>807</v>
      </c>
      <c r="D14" s="227">
        <v>240.93</v>
      </c>
      <c r="E14" s="227">
        <v>42.5</v>
      </c>
      <c r="F14" s="234">
        <v>45536</v>
      </c>
      <c r="G14" s="231" t="s">
        <v>818</v>
      </c>
    </row>
    <row r="15" spans="1:7" ht="41.25" customHeight="1">
      <c r="A15" s="227">
        <v>8</v>
      </c>
      <c r="B15" s="251" t="s">
        <v>819</v>
      </c>
      <c r="C15" s="227" t="s">
        <v>804</v>
      </c>
      <c r="D15" s="227">
        <v>595.72</v>
      </c>
      <c r="E15" s="227">
        <f>65+40+22+60</f>
        <v>187</v>
      </c>
      <c r="F15" s="234">
        <v>45291</v>
      </c>
      <c r="G15" s="231" t="s">
        <v>820</v>
      </c>
    </row>
    <row r="16" spans="1:7" ht="42.75" customHeight="1">
      <c r="A16" s="227">
        <v>9</v>
      </c>
      <c r="B16" s="251" t="s">
        <v>821</v>
      </c>
      <c r="C16" s="227" t="s">
        <v>807</v>
      </c>
      <c r="D16" s="227">
        <v>78.989999999999995</v>
      </c>
      <c r="E16" s="227">
        <v>15</v>
      </c>
      <c r="F16" s="234">
        <v>45992</v>
      </c>
      <c r="G16" s="231" t="s">
        <v>822</v>
      </c>
    </row>
    <row r="17" spans="1:7" ht="75">
      <c r="A17" s="227">
        <v>10</v>
      </c>
      <c r="B17" s="251" t="s">
        <v>823</v>
      </c>
      <c r="C17" s="227" t="s">
        <v>807</v>
      </c>
      <c r="D17" s="227">
        <v>94.06</v>
      </c>
      <c r="E17" s="227">
        <v>12.8</v>
      </c>
      <c r="F17" s="232" t="s">
        <v>824</v>
      </c>
      <c r="G17" s="231" t="s">
        <v>825</v>
      </c>
    </row>
    <row r="18" spans="1:7" ht="57.75" customHeight="1">
      <c r="A18" s="227">
        <v>11</v>
      </c>
      <c r="B18" s="251" t="s">
        <v>826</v>
      </c>
      <c r="C18" s="227" t="s">
        <v>807</v>
      </c>
      <c r="D18" s="227">
        <v>331.75</v>
      </c>
      <c r="E18" s="227">
        <v>43</v>
      </c>
      <c r="F18" s="234">
        <v>46082</v>
      </c>
      <c r="G18" s="231" t="s">
        <v>827</v>
      </c>
    </row>
    <row r="19" spans="1:7" ht="43.5" customHeight="1">
      <c r="A19" s="227">
        <v>12</v>
      </c>
      <c r="B19" s="251" t="s">
        <v>828</v>
      </c>
      <c r="C19" s="227" t="s">
        <v>807</v>
      </c>
      <c r="D19" s="227">
        <v>77.7</v>
      </c>
      <c r="E19" s="227">
        <v>13</v>
      </c>
      <c r="F19" s="234">
        <v>46082</v>
      </c>
      <c r="G19" s="231" t="s">
        <v>827</v>
      </c>
    </row>
    <row r="20" spans="1:7" ht="55.5" customHeight="1">
      <c r="A20" s="227">
        <v>13</v>
      </c>
      <c r="B20" s="251" t="s">
        <v>829</v>
      </c>
      <c r="C20" s="227" t="s">
        <v>807</v>
      </c>
      <c r="D20" s="227">
        <v>121.66</v>
      </c>
      <c r="E20" s="227">
        <v>15</v>
      </c>
      <c r="F20" s="234">
        <v>46067</v>
      </c>
      <c r="G20" s="231" t="s">
        <v>830</v>
      </c>
    </row>
    <row r="21" spans="1:7" ht="63.75" customHeight="1">
      <c r="A21" s="227">
        <v>14</v>
      </c>
      <c r="B21" s="251" t="s">
        <v>831</v>
      </c>
      <c r="C21" s="227" t="s">
        <v>804</v>
      </c>
      <c r="D21" s="227">
        <v>292.56</v>
      </c>
      <c r="E21" s="227">
        <v>60</v>
      </c>
      <c r="F21" s="234">
        <v>46266</v>
      </c>
      <c r="G21" s="231" t="s">
        <v>832</v>
      </c>
    </row>
    <row r="22" spans="1:7" ht="21" customHeight="1">
      <c r="A22" s="384" t="s">
        <v>833</v>
      </c>
      <c r="B22" s="384"/>
      <c r="C22" s="384"/>
      <c r="D22" s="384"/>
      <c r="E22" s="384"/>
      <c r="F22" s="384"/>
      <c r="G22" s="384"/>
    </row>
    <row r="23" spans="1:7" ht="30">
      <c r="A23" s="249" t="s">
        <v>1</v>
      </c>
      <c r="B23" s="249" t="s">
        <v>797</v>
      </c>
      <c r="C23" s="249" t="s">
        <v>798</v>
      </c>
      <c r="D23" s="250" t="s">
        <v>799</v>
      </c>
      <c r="E23" s="250" t="s">
        <v>800</v>
      </c>
      <c r="F23" s="250" t="s">
        <v>834</v>
      </c>
      <c r="G23" s="250" t="s">
        <v>835</v>
      </c>
    </row>
    <row r="24" spans="1:7" ht="60">
      <c r="A24" s="230">
        <v>1</v>
      </c>
      <c r="B24" s="252" t="s">
        <v>836</v>
      </c>
      <c r="C24" s="253" t="s">
        <v>804</v>
      </c>
      <c r="D24" s="230">
        <v>808.33</v>
      </c>
      <c r="E24" s="230">
        <v>192</v>
      </c>
      <c r="F24" s="254" t="s">
        <v>837</v>
      </c>
      <c r="G24" s="255" t="s">
        <v>838</v>
      </c>
    </row>
    <row r="25" spans="1:7" ht="90">
      <c r="A25" s="230">
        <v>2</v>
      </c>
      <c r="B25" s="252" t="s">
        <v>839</v>
      </c>
      <c r="C25" s="253" t="s">
        <v>804</v>
      </c>
      <c r="D25" s="230">
        <v>274.31</v>
      </c>
      <c r="E25" s="230">
        <v>60</v>
      </c>
      <c r="F25" s="234">
        <v>46204</v>
      </c>
      <c r="G25" s="255" t="s">
        <v>840</v>
      </c>
    </row>
    <row r="26" spans="1:7" ht="90">
      <c r="A26" s="230">
        <v>3</v>
      </c>
      <c r="B26" s="252" t="s">
        <v>841</v>
      </c>
      <c r="C26" s="253" t="s">
        <v>804</v>
      </c>
      <c r="D26" s="230">
        <v>262.77999999999997</v>
      </c>
      <c r="E26" s="230">
        <v>45</v>
      </c>
      <c r="F26" s="234">
        <v>46204</v>
      </c>
      <c r="G26" s="255" t="s">
        <v>840</v>
      </c>
    </row>
  </sheetData>
  <mergeCells count="6">
    <mergeCell ref="A22:G22"/>
    <mergeCell ref="A2:G2"/>
    <mergeCell ref="A3:G3"/>
    <mergeCell ref="A4:G4"/>
    <mergeCell ref="A5:G5"/>
    <mergeCell ref="A6:G6"/>
  </mergeCells>
  <pageMargins left="0.51181102362204722" right="0" top="0.39370078740157483" bottom="0.19685039370078741" header="0.31496062992125984" footer="0.31496062992125984"/>
  <pageSetup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tabSelected="1" zoomScaleNormal="100" workbookViewId="0"/>
  </sheetViews>
  <sheetFormatPr defaultRowHeight="15"/>
  <cols>
    <col min="1" max="1" width="7.140625" customWidth="1"/>
    <col min="2" max="2" width="23.7109375" customWidth="1"/>
    <col min="3" max="3" width="16.5703125" bestFit="1" customWidth="1"/>
    <col min="4" max="4" width="25" customWidth="1"/>
    <col min="5" max="5" width="22.7109375" bestFit="1" customWidth="1"/>
    <col min="6" max="6" width="17.7109375" bestFit="1" customWidth="1"/>
    <col min="7" max="7" width="19.140625" style="27" customWidth="1"/>
    <col min="8" max="8" width="17.7109375" bestFit="1" customWidth="1"/>
    <col min="9" max="9" width="12" customWidth="1"/>
    <col min="10" max="10" width="9.5703125" hidden="1" customWidth="1"/>
  </cols>
  <sheetData>
    <row r="1" spans="1:10">
      <c r="H1" s="245"/>
      <c r="I1" s="39" t="s">
        <v>793</v>
      </c>
    </row>
    <row r="2" spans="1:10" ht="15.75">
      <c r="A2" s="392" t="s">
        <v>701</v>
      </c>
      <c r="B2" s="393"/>
      <c r="C2" s="393"/>
      <c r="D2" s="393"/>
    </row>
    <row r="3" spans="1:10" ht="45">
      <c r="A3" s="249" t="s">
        <v>702</v>
      </c>
      <c r="B3" s="249" t="s">
        <v>703</v>
      </c>
      <c r="C3" s="249" t="s">
        <v>704</v>
      </c>
      <c r="D3" s="250" t="s">
        <v>705</v>
      </c>
      <c r="E3" s="250" t="s">
        <v>706</v>
      </c>
      <c r="F3" s="256" t="s">
        <v>707</v>
      </c>
      <c r="G3" s="250" t="s">
        <v>708</v>
      </c>
      <c r="H3" s="257" t="s">
        <v>709</v>
      </c>
      <c r="I3" s="250" t="s">
        <v>710</v>
      </c>
      <c r="J3" s="226" t="s">
        <v>711</v>
      </c>
    </row>
    <row r="4" spans="1:10" ht="30">
      <c r="A4" s="227">
        <v>1</v>
      </c>
      <c r="B4" s="228" t="s">
        <v>712</v>
      </c>
      <c r="C4" s="228" t="s">
        <v>713</v>
      </c>
      <c r="D4" s="229" t="s">
        <v>714</v>
      </c>
      <c r="E4" s="389" t="s">
        <v>715</v>
      </c>
      <c r="F4" s="390"/>
      <c r="G4" s="390"/>
      <c r="H4" s="391"/>
      <c r="I4" s="228" t="s">
        <v>716</v>
      </c>
      <c r="J4" s="230"/>
    </row>
    <row r="5" spans="1:10" ht="45">
      <c r="A5" s="227">
        <v>2</v>
      </c>
      <c r="B5" s="228" t="s">
        <v>717</v>
      </c>
      <c r="C5" s="231" t="s">
        <v>718</v>
      </c>
      <c r="D5" s="229" t="s">
        <v>719</v>
      </c>
      <c r="E5" s="232">
        <v>45717</v>
      </c>
      <c r="F5" s="232">
        <v>45717</v>
      </c>
      <c r="G5" s="232">
        <v>45717</v>
      </c>
      <c r="H5" s="227" t="s">
        <v>720</v>
      </c>
      <c r="I5" s="228" t="s">
        <v>716</v>
      </c>
      <c r="J5" s="230">
        <v>0.4</v>
      </c>
    </row>
    <row r="6" spans="1:10" ht="30">
      <c r="A6" s="227">
        <v>3</v>
      </c>
      <c r="B6" s="228" t="s">
        <v>721</v>
      </c>
      <c r="C6" s="228" t="s">
        <v>722</v>
      </c>
      <c r="D6" s="229" t="s">
        <v>723</v>
      </c>
      <c r="E6" s="389" t="s">
        <v>715</v>
      </c>
      <c r="F6" s="390"/>
      <c r="G6" s="390"/>
      <c r="H6" s="391"/>
      <c r="I6" s="228" t="s">
        <v>716</v>
      </c>
      <c r="J6" s="230"/>
    </row>
    <row r="7" spans="1:10" ht="45">
      <c r="A7" s="227">
        <v>4</v>
      </c>
      <c r="B7" s="231" t="s">
        <v>724</v>
      </c>
      <c r="C7" s="231" t="s">
        <v>725</v>
      </c>
      <c r="D7" s="394" t="s">
        <v>726</v>
      </c>
      <c r="E7" s="227" t="s">
        <v>727</v>
      </c>
      <c r="F7" s="227" t="s">
        <v>727</v>
      </c>
      <c r="G7" s="233">
        <v>44986</v>
      </c>
      <c r="H7" s="234">
        <v>45809</v>
      </c>
      <c r="I7" s="228" t="s">
        <v>716</v>
      </c>
      <c r="J7" s="230"/>
    </row>
    <row r="8" spans="1:10">
      <c r="A8" s="227">
        <v>5</v>
      </c>
      <c r="B8" s="228" t="s">
        <v>728</v>
      </c>
      <c r="C8" s="228" t="s">
        <v>729</v>
      </c>
      <c r="D8" s="395"/>
      <c r="E8" s="234">
        <v>46143</v>
      </c>
      <c r="F8" s="234">
        <v>46174</v>
      </c>
      <c r="G8" s="232">
        <v>46054</v>
      </c>
      <c r="H8" s="232">
        <v>46143</v>
      </c>
      <c r="I8" s="228" t="s">
        <v>716</v>
      </c>
      <c r="J8" s="230"/>
    </row>
    <row r="9" spans="1:10" ht="45">
      <c r="A9" s="227">
        <v>6</v>
      </c>
      <c r="B9" s="231" t="s">
        <v>730</v>
      </c>
      <c r="C9" s="231" t="s">
        <v>731</v>
      </c>
      <c r="D9" s="396" t="s">
        <v>732</v>
      </c>
      <c r="E9" s="389" t="s">
        <v>715</v>
      </c>
      <c r="F9" s="390"/>
      <c r="G9" s="390"/>
      <c r="H9" s="391"/>
      <c r="I9" s="228" t="s">
        <v>716</v>
      </c>
      <c r="J9" s="230"/>
    </row>
    <row r="10" spans="1:10">
      <c r="A10" s="227">
        <v>7</v>
      </c>
      <c r="B10" s="231" t="s">
        <v>733</v>
      </c>
      <c r="C10" s="231" t="s">
        <v>734</v>
      </c>
      <c r="D10" s="397"/>
      <c r="E10" s="234">
        <v>46054</v>
      </c>
      <c r="F10" s="234">
        <v>46174</v>
      </c>
      <c r="G10" s="235">
        <v>46054</v>
      </c>
      <c r="H10" s="234">
        <v>46143</v>
      </c>
      <c r="I10" s="228" t="s">
        <v>716</v>
      </c>
      <c r="J10" s="230"/>
    </row>
    <row r="11" spans="1:10" ht="45">
      <c r="A11" s="227">
        <v>8</v>
      </c>
      <c r="B11" s="231" t="s">
        <v>735</v>
      </c>
      <c r="C11" s="231" t="s">
        <v>736</v>
      </c>
      <c r="D11" s="398"/>
      <c r="E11" s="389" t="s">
        <v>715</v>
      </c>
      <c r="F11" s="390"/>
      <c r="G11" s="390"/>
      <c r="H11" s="391"/>
      <c r="I11" s="228" t="s">
        <v>716</v>
      </c>
      <c r="J11" s="230"/>
    </row>
    <row r="12" spans="1:10" ht="45">
      <c r="A12" s="227">
        <v>9</v>
      </c>
      <c r="B12" s="236" t="s">
        <v>737</v>
      </c>
      <c r="C12" s="229" t="s">
        <v>738</v>
      </c>
      <c r="D12" s="229" t="s">
        <v>714</v>
      </c>
      <c r="E12" s="232">
        <v>46113</v>
      </c>
      <c r="F12" s="232">
        <v>46204</v>
      </c>
      <c r="G12" s="227" t="s">
        <v>720</v>
      </c>
      <c r="H12" s="227" t="s">
        <v>720</v>
      </c>
      <c r="I12" s="228" t="s">
        <v>716</v>
      </c>
      <c r="J12" s="230"/>
    </row>
    <row r="13" spans="1:10" ht="30">
      <c r="A13" s="227">
        <v>10</v>
      </c>
      <c r="B13" s="228" t="s">
        <v>739</v>
      </c>
      <c r="C13" s="228" t="s">
        <v>740</v>
      </c>
      <c r="D13" s="229" t="s">
        <v>723</v>
      </c>
      <c r="E13" s="389" t="s">
        <v>715</v>
      </c>
      <c r="F13" s="390"/>
      <c r="G13" s="390"/>
      <c r="H13" s="391"/>
      <c r="I13" s="228" t="s">
        <v>716</v>
      </c>
      <c r="J13" s="230"/>
    </row>
    <row r="14" spans="1:10" ht="45">
      <c r="A14" s="227">
        <v>11</v>
      </c>
      <c r="B14" s="228" t="s">
        <v>741</v>
      </c>
      <c r="C14" s="231" t="s">
        <v>742</v>
      </c>
      <c r="D14" s="229" t="s">
        <v>743</v>
      </c>
      <c r="E14" s="234">
        <v>46174</v>
      </c>
      <c r="F14" s="234">
        <v>46204</v>
      </c>
      <c r="G14" s="232">
        <v>45992</v>
      </c>
      <c r="H14" s="227" t="s">
        <v>744</v>
      </c>
      <c r="I14" s="228" t="s">
        <v>716</v>
      </c>
      <c r="J14" s="230"/>
    </row>
    <row r="15" spans="1:10" ht="45">
      <c r="A15" s="227">
        <v>12</v>
      </c>
      <c r="B15" s="231" t="s">
        <v>745</v>
      </c>
      <c r="C15" s="231" t="s">
        <v>746</v>
      </c>
      <c r="D15" s="229" t="s">
        <v>723</v>
      </c>
      <c r="E15" s="232">
        <v>45992</v>
      </c>
      <c r="F15" s="232">
        <v>46204</v>
      </c>
      <c r="G15" s="232">
        <v>45809</v>
      </c>
      <c r="H15" s="232">
        <v>45809</v>
      </c>
      <c r="I15" s="231" t="s">
        <v>747</v>
      </c>
      <c r="J15" s="237"/>
    </row>
    <row r="16" spans="1:10" ht="45">
      <c r="A16" s="238">
        <v>13</v>
      </c>
      <c r="B16" s="231" t="s">
        <v>748</v>
      </c>
      <c r="C16" s="231" t="s">
        <v>749</v>
      </c>
      <c r="D16" s="229" t="s">
        <v>726</v>
      </c>
      <c r="E16" s="232">
        <v>46082</v>
      </c>
      <c r="F16" s="232">
        <v>46204</v>
      </c>
      <c r="G16" s="232">
        <v>46054</v>
      </c>
      <c r="H16" s="232">
        <v>46054</v>
      </c>
      <c r="I16" s="231" t="s">
        <v>747</v>
      </c>
      <c r="J16" s="237"/>
    </row>
    <row r="17" spans="1:10" ht="45">
      <c r="A17" s="238">
        <v>14</v>
      </c>
      <c r="B17" s="231" t="s">
        <v>750</v>
      </c>
      <c r="C17" s="231" t="s">
        <v>751</v>
      </c>
      <c r="D17" s="229" t="s">
        <v>752</v>
      </c>
      <c r="E17" s="232">
        <v>46204</v>
      </c>
      <c r="F17" s="232">
        <v>46204</v>
      </c>
      <c r="G17" s="232">
        <v>46096</v>
      </c>
      <c r="H17" s="232">
        <v>46204</v>
      </c>
      <c r="I17" s="231" t="s">
        <v>716</v>
      </c>
      <c r="J17" s="237"/>
    </row>
    <row r="18" spans="1:10" ht="60">
      <c r="A18" s="227">
        <v>15</v>
      </c>
      <c r="B18" s="231" t="s">
        <v>753</v>
      </c>
      <c r="C18" s="231" t="s">
        <v>754</v>
      </c>
      <c r="D18" s="229" t="s">
        <v>732</v>
      </c>
      <c r="E18" s="232">
        <v>45992</v>
      </c>
      <c r="F18" s="232">
        <v>45992</v>
      </c>
      <c r="G18" s="227" t="s">
        <v>755</v>
      </c>
      <c r="H18" s="227" t="s">
        <v>755</v>
      </c>
      <c r="I18" s="228" t="s">
        <v>716</v>
      </c>
      <c r="J18" s="230"/>
    </row>
    <row r="19" spans="1:10">
      <c r="A19" s="227">
        <v>16</v>
      </c>
      <c r="B19" s="228" t="s">
        <v>756</v>
      </c>
      <c r="C19" s="228" t="s">
        <v>757</v>
      </c>
      <c r="D19" s="236" t="s">
        <v>758</v>
      </c>
      <c r="E19" s="232">
        <v>46113</v>
      </c>
      <c r="F19" s="232">
        <v>46204</v>
      </c>
      <c r="G19" s="227" t="s">
        <v>759</v>
      </c>
      <c r="H19" s="227" t="s">
        <v>759</v>
      </c>
      <c r="I19" s="228" t="s">
        <v>716</v>
      </c>
      <c r="J19" s="230"/>
    </row>
    <row r="21" spans="1:10">
      <c r="B21" s="239"/>
    </row>
    <row r="22" spans="1:10">
      <c r="B22" s="240"/>
    </row>
  </sheetData>
  <mergeCells count="8">
    <mergeCell ref="E13:H13"/>
    <mergeCell ref="A2:D2"/>
    <mergeCell ref="E4:H4"/>
    <mergeCell ref="E6:H6"/>
    <mergeCell ref="D7:D8"/>
    <mergeCell ref="D9:D11"/>
    <mergeCell ref="E9:H9"/>
    <mergeCell ref="E11:H11"/>
  </mergeCells>
  <pageMargins left="0.31496062992125984" right="0" top="0.55118110236220474" bottom="0.55118110236220474" header="0.31496062992125984" footer="0.31496062992125984"/>
  <pageSetup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election activeCell="G22" sqref="G22"/>
    </sheetView>
  </sheetViews>
  <sheetFormatPr defaultRowHeight="15"/>
  <cols>
    <col min="2" max="2" width="29.42578125" bestFit="1" customWidth="1"/>
    <col min="3" max="3" width="12" bestFit="1" customWidth="1"/>
    <col min="4" max="4" width="29.42578125" customWidth="1"/>
    <col min="5" max="5" width="18" customWidth="1"/>
    <col min="6" max="6" width="16" customWidth="1"/>
    <col min="7" max="7" width="17.7109375" style="27" customWidth="1"/>
    <col min="8" max="8" width="15.5703125" customWidth="1"/>
    <col min="9" max="9" width="16" bestFit="1" customWidth="1"/>
  </cols>
  <sheetData>
    <row r="1" spans="1:10">
      <c r="J1" s="245" t="s">
        <v>793</v>
      </c>
    </row>
    <row r="2" spans="1:10" ht="15.75">
      <c r="A2" s="399" t="s">
        <v>701</v>
      </c>
      <c r="B2" s="399"/>
      <c r="C2" s="399"/>
      <c r="D2" s="399"/>
      <c r="E2" s="399"/>
      <c r="F2" s="399"/>
      <c r="G2" s="399"/>
      <c r="H2" s="399"/>
      <c r="I2" s="399"/>
    </row>
    <row r="3" spans="1:10" ht="75">
      <c r="A3" s="258" t="s">
        <v>760</v>
      </c>
      <c r="B3" s="258" t="s">
        <v>703</v>
      </c>
      <c r="C3" s="258" t="s">
        <v>704</v>
      </c>
      <c r="D3" s="259" t="s">
        <v>705</v>
      </c>
      <c r="E3" s="259" t="s">
        <v>706</v>
      </c>
      <c r="F3" s="260" t="s">
        <v>707</v>
      </c>
      <c r="G3" s="259" t="s">
        <v>708</v>
      </c>
      <c r="H3" s="260" t="s">
        <v>709</v>
      </c>
      <c r="I3" s="259" t="s">
        <v>710</v>
      </c>
      <c r="J3" s="261" t="s">
        <v>711</v>
      </c>
    </row>
    <row r="4" spans="1:10" ht="30">
      <c r="A4" s="238">
        <v>1</v>
      </c>
      <c r="B4" s="228" t="s">
        <v>761</v>
      </c>
      <c r="C4" s="228" t="s">
        <v>762</v>
      </c>
      <c r="D4" s="231" t="s">
        <v>743</v>
      </c>
      <c r="E4" s="232">
        <v>46204</v>
      </c>
      <c r="F4" s="232">
        <v>46204</v>
      </c>
      <c r="G4" s="232">
        <v>46204</v>
      </c>
      <c r="H4" s="232">
        <v>46204</v>
      </c>
      <c r="I4" s="228" t="s">
        <v>763</v>
      </c>
      <c r="J4" s="241"/>
    </row>
    <row r="5" spans="1:10" ht="45">
      <c r="A5" s="227">
        <v>2</v>
      </c>
      <c r="B5" s="228" t="s">
        <v>764</v>
      </c>
      <c r="C5" s="231" t="s">
        <v>765</v>
      </c>
      <c r="D5" s="229" t="s">
        <v>743</v>
      </c>
      <c r="E5" s="232">
        <v>46204</v>
      </c>
      <c r="F5" s="232">
        <v>46204</v>
      </c>
      <c r="G5" s="232">
        <v>46174</v>
      </c>
      <c r="H5" s="232">
        <v>46174</v>
      </c>
      <c r="I5" s="228" t="s">
        <v>763</v>
      </c>
      <c r="J5" s="241"/>
    </row>
    <row r="6" spans="1:10" ht="30">
      <c r="A6" s="227">
        <v>3</v>
      </c>
      <c r="B6" s="228" t="s">
        <v>766</v>
      </c>
      <c r="C6" s="228" t="s">
        <v>767</v>
      </c>
      <c r="D6" s="229" t="s">
        <v>768</v>
      </c>
      <c r="E6" s="232">
        <v>46204</v>
      </c>
      <c r="F6" s="232">
        <v>46204</v>
      </c>
      <c r="G6" s="232">
        <v>46174</v>
      </c>
      <c r="H6" s="232">
        <v>46204</v>
      </c>
      <c r="I6" s="228" t="s">
        <v>763</v>
      </c>
      <c r="J6" s="241"/>
    </row>
    <row r="7" spans="1:10" ht="75">
      <c r="A7" s="238">
        <v>4</v>
      </c>
      <c r="B7" s="228" t="s">
        <v>769</v>
      </c>
      <c r="C7" s="228" t="s">
        <v>770</v>
      </c>
      <c r="D7" s="231" t="s">
        <v>771</v>
      </c>
      <c r="E7" s="232">
        <v>45778</v>
      </c>
      <c r="F7" s="232">
        <v>45931</v>
      </c>
      <c r="G7" s="232">
        <v>45778</v>
      </c>
      <c r="H7" s="232">
        <v>45778</v>
      </c>
      <c r="I7" s="228" t="s">
        <v>763</v>
      </c>
      <c r="J7" s="241"/>
    </row>
    <row r="8" spans="1:10" ht="30">
      <c r="A8" s="238">
        <v>5</v>
      </c>
      <c r="B8" s="236" t="s">
        <v>772</v>
      </c>
      <c r="C8" s="236" t="s">
        <v>773</v>
      </c>
      <c r="D8" s="229" t="s">
        <v>714</v>
      </c>
      <c r="E8" s="232">
        <v>46174</v>
      </c>
      <c r="F8" s="232">
        <v>46204</v>
      </c>
      <c r="G8" s="232">
        <v>46143</v>
      </c>
      <c r="H8" s="232">
        <v>46204</v>
      </c>
      <c r="I8" s="228" t="s">
        <v>763</v>
      </c>
      <c r="J8" s="241"/>
    </row>
    <row r="9" spans="1:10" ht="30">
      <c r="A9" s="227">
        <v>6</v>
      </c>
      <c r="B9" s="228" t="s">
        <v>774</v>
      </c>
      <c r="C9" s="228" t="s">
        <v>775</v>
      </c>
      <c r="D9" s="231" t="s">
        <v>776</v>
      </c>
      <c r="E9" s="232">
        <v>46204</v>
      </c>
      <c r="F9" s="232">
        <v>46204</v>
      </c>
      <c r="G9" s="232">
        <v>46113</v>
      </c>
      <c r="H9" s="232">
        <v>46174</v>
      </c>
      <c r="I9" s="228" t="s">
        <v>763</v>
      </c>
      <c r="J9" s="241"/>
    </row>
    <row r="10" spans="1:10" ht="75">
      <c r="A10" s="227">
        <v>7</v>
      </c>
      <c r="B10" s="228" t="s">
        <v>777</v>
      </c>
      <c r="C10" s="231" t="s">
        <v>778</v>
      </c>
      <c r="D10" s="231" t="s">
        <v>771</v>
      </c>
      <c r="E10" s="232">
        <v>46113</v>
      </c>
      <c r="F10" s="232">
        <v>46204</v>
      </c>
      <c r="G10" s="232">
        <v>45748</v>
      </c>
      <c r="H10" s="232">
        <v>45748</v>
      </c>
      <c r="I10" s="228" t="s">
        <v>763</v>
      </c>
      <c r="J10" s="241"/>
    </row>
    <row r="11" spans="1:10" ht="29.25" hidden="1" customHeight="1">
      <c r="A11" s="227">
        <v>1</v>
      </c>
      <c r="B11" s="228" t="s">
        <v>779</v>
      </c>
      <c r="C11" s="231" t="s">
        <v>780</v>
      </c>
      <c r="D11" s="228"/>
      <c r="E11" s="241"/>
      <c r="F11" s="241"/>
      <c r="G11" s="227"/>
      <c r="H11" s="241"/>
      <c r="I11" s="228" t="s">
        <v>781</v>
      </c>
      <c r="J11" s="241"/>
    </row>
    <row r="12" spans="1:10" ht="29.25" hidden="1" customHeight="1">
      <c r="A12" s="238">
        <v>2</v>
      </c>
      <c r="B12" s="228" t="s">
        <v>782</v>
      </c>
      <c r="C12" s="231" t="s">
        <v>783</v>
      </c>
      <c r="D12" s="228"/>
      <c r="E12" s="241"/>
      <c r="F12" s="241"/>
      <c r="G12" s="227"/>
      <c r="H12" s="241"/>
      <c r="I12" s="228" t="s">
        <v>781</v>
      </c>
      <c r="J12" s="241"/>
    </row>
    <row r="13" spans="1:10" ht="29.25" hidden="1" customHeight="1">
      <c r="A13" s="227">
        <v>13</v>
      </c>
      <c r="B13" s="228" t="s">
        <v>784</v>
      </c>
      <c r="C13" s="231" t="s">
        <v>785</v>
      </c>
      <c r="D13" s="228"/>
      <c r="E13" s="241"/>
      <c r="F13" s="241"/>
      <c r="G13" s="227"/>
      <c r="H13" s="241"/>
      <c r="I13" s="228" t="s">
        <v>781</v>
      </c>
      <c r="J13" s="241"/>
    </row>
    <row r="14" spans="1:10" ht="29.25" hidden="1" customHeight="1">
      <c r="A14" s="238">
        <v>3</v>
      </c>
      <c r="B14" s="228" t="s">
        <v>786</v>
      </c>
      <c r="C14" s="231" t="s">
        <v>787</v>
      </c>
      <c r="D14" s="228"/>
      <c r="E14" s="241"/>
      <c r="F14" s="241"/>
      <c r="G14" s="227"/>
      <c r="H14" s="241"/>
      <c r="I14" s="228" t="s">
        <v>781</v>
      </c>
      <c r="J14" s="241"/>
    </row>
    <row r="15" spans="1:10" ht="29.25" hidden="1" customHeight="1">
      <c r="A15" s="227">
        <v>4</v>
      </c>
      <c r="B15" s="228" t="s">
        <v>788</v>
      </c>
      <c r="C15" s="231" t="s">
        <v>762</v>
      </c>
      <c r="D15" s="228"/>
      <c r="E15" s="241"/>
      <c r="F15" s="241"/>
      <c r="G15" s="227"/>
      <c r="H15" s="241"/>
      <c r="I15" s="228" t="s">
        <v>781</v>
      </c>
      <c r="J15" s="241"/>
    </row>
    <row r="16" spans="1:10" ht="29.25" hidden="1" customHeight="1">
      <c r="A16" s="238">
        <v>5</v>
      </c>
      <c r="B16" s="228" t="s">
        <v>789</v>
      </c>
      <c r="C16" s="231" t="s">
        <v>790</v>
      </c>
      <c r="D16" s="228"/>
      <c r="E16" s="241"/>
      <c r="F16" s="241"/>
      <c r="G16" s="227"/>
      <c r="H16" s="241"/>
      <c r="I16" s="228" t="s">
        <v>781</v>
      </c>
      <c r="J16" s="241"/>
    </row>
    <row r="17" spans="1:10" ht="29.25" hidden="1" customHeight="1">
      <c r="A17" s="227">
        <v>6</v>
      </c>
      <c r="B17" s="228" t="s">
        <v>791</v>
      </c>
      <c r="C17" s="231" t="s">
        <v>792</v>
      </c>
      <c r="D17" s="228"/>
      <c r="E17" s="241"/>
      <c r="F17" s="241"/>
      <c r="G17" s="227"/>
      <c r="H17" s="241"/>
      <c r="I17" s="228" t="s">
        <v>781</v>
      </c>
      <c r="J17" s="241"/>
    </row>
    <row r="18" spans="1:10" hidden="1">
      <c r="A18" s="242"/>
      <c r="B18" s="242"/>
      <c r="C18" s="243" t="s">
        <v>338</v>
      </c>
      <c r="D18" s="242"/>
      <c r="E18" s="242"/>
      <c r="F18" s="242"/>
      <c r="G18" s="244"/>
      <c r="H18" s="242"/>
      <c r="I18" s="242"/>
      <c r="J18" s="242"/>
    </row>
  </sheetData>
  <mergeCells count="1">
    <mergeCell ref="A2:I2"/>
  </mergeCells>
  <pageMargins left="0.31496062992125984" right="0" top="0.74803149606299213" bottom="0.74803149606299213" header="0.31496062992125984" footer="0.31496062992125984"/>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38"/>
  <sheetViews>
    <sheetView zoomScaleNormal="100" workbookViewId="0">
      <selection activeCell="L13" sqref="L13"/>
    </sheetView>
  </sheetViews>
  <sheetFormatPr defaultRowHeight="15"/>
  <cols>
    <col min="1" max="1" width="3.5703125" style="291" customWidth="1"/>
    <col min="2" max="2" width="6.85546875" style="291" customWidth="1"/>
    <col min="3" max="3" width="6.5703125" style="291" bestFit="1" customWidth="1"/>
    <col min="4" max="4" width="26.7109375" style="291" bestFit="1" customWidth="1"/>
    <col min="5" max="5" width="16" style="291" bestFit="1" customWidth="1"/>
    <col min="6" max="6" width="18.7109375" style="291" bestFit="1" customWidth="1"/>
    <col min="7" max="7" width="25.28515625" style="291" bestFit="1" customWidth="1"/>
    <col min="8" max="8" width="9.140625" style="291"/>
    <col min="9" max="9" width="10.140625" style="291" bestFit="1" customWidth="1"/>
    <col min="10" max="16384" width="9.140625" style="291"/>
  </cols>
  <sheetData>
    <row r="3" spans="3:9" ht="16.5" thickBot="1">
      <c r="I3" s="292" t="s">
        <v>865</v>
      </c>
    </row>
    <row r="4" spans="3:9" ht="16.5" thickBot="1">
      <c r="C4" s="403" t="s">
        <v>843</v>
      </c>
      <c r="D4" s="404"/>
      <c r="E4" s="404"/>
      <c r="F4" s="404"/>
      <c r="G4" s="405"/>
    </row>
    <row r="5" spans="3:9" ht="16.5" thickBot="1">
      <c r="C5" s="403" t="s">
        <v>866</v>
      </c>
      <c r="D5" s="404"/>
      <c r="E5" s="404"/>
      <c r="F5" s="404"/>
      <c r="G5" s="405"/>
    </row>
    <row r="6" spans="3:9" ht="15.75">
      <c r="C6" s="406" t="s">
        <v>844</v>
      </c>
      <c r="D6" s="407"/>
      <c r="E6" s="407"/>
      <c r="F6" s="407"/>
      <c r="G6" s="408"/>
    </row>
    <row r="7" spans="3:9" ht="15.75">
      <c r="C7" s="262" t="s">
        <v>62</v>
      </c>
      <c r="D7" s="263" t="s">
        <v>546</v>
      </c>
      <c r="E7" s="263" t="s">
        <v>845</v>
      </c>
      <c r="F7" s="263" t="s">
        <v>846</v>
      </c>
      <c r="G7" s="264" t="s">
        <v>45</v>
      </c>
    </row>
    <row r="8" spans="3:9">
      <c r="C8" s="265">
        <v>1</v>
      </c>
      <c r="D8" s="266" t="s">
        <v>548</v>
      </c>
      <c r="E8" s="266">
        <v>0</v>
      </c>
      <c r="F8" s="266">
        <v>0</v>
      </c>
      <c r="G8" s="267">
        <v>0</v>
      </c>
    </row>
    <row r="9" spans="3:9">
      <c r="C9" s="265">
        <v>2</v>
      </c>
      <c r="D9" s="266" t="s">
        <v>847</v>
      </c>
      <c r="E9" s="266">
        <v>3</v>
      </c>
      <c r="F9" s="266">
        <v>4</v>
      </c>
      <c r="G9" s="267">
        <v>7</v>
      </c>
    </row>
    <row r="10" spans="3:9">
      <c r="C10" s="265">
        <v>3</v>
      </c>
      <c r="D10" s="266" t="s">
        <v>848</v>
      </c>
      <c r="E10" s="266">
        <v>0</v>
      </c>
      <c r="F10" s="266">
        <v>0</v>
      </c>
      <c r="G10" s="267">
        <v>0</v>
      </c>
    </row>
    <row r="11" spans="3:9">
      <c r="C11" s="265">
        <v>4</v>
      </c>
      <c r="D11" s="266" t="s">
        <v>551</v>
      </c>
      <c r="E11" s="266">
        <v>0</v>
      </c>
      <c r="F11" s="266">
        <v>0</v>
      </c>
      <c r="G11" s="267">
        <v>0</v>
      </c>
    </row>
    <row r="12" spans="3:9">
      <c r="C12" s="265">
        <v>5</v>
      </c>
      <c r="D12" s="266" t="s">
        <v>849</v>
      </c>
      <c r="E12" s="266">
        <v>0</v>
      </c>
      <c r="F12" s="266">
        <v>0</v>
      </c>
      <c r="G12" s="267">
        <v>0</v>
      </c>
    </row>
    <row r="13" spans="3:9">
      <c r="C13" s="265">
        <v>6</v>
      </c>
      <c r="D13" s="266" t="s">
        <v>850</v>
      </c>
      <c r="E13" s="266">
        <v>0</v>
      </c>
      <c r="F13" s="266">
        <v>0</v>
      </c>
      <c r="G13" s="267">
        <v>0</v>
      </c>
    </row>
    <row r="14" spans="3:9">
      <c r="C14" s="265">
        <v>7</v>
      </c>
      <c r="D14" s="266" t="s">
        <v>851</v>
      </c>
      <c r="E14" s="266">
        <v>0</v>
      </c>
      <c r="F14" s="266">
        <v>0</v>
      </c>
      <c r="G14" s="267">
        <v>0</v>
      </c>
    </row>
    <row r="15" spans="3:9" ht="15.75" thickBot="1">
      <c r="C15" s="268">
        <v>8</v>
      </c>
      <c r="D15" s="269" t="s">
        <v>2</v>
      </c>
      <c r="E15" s="269">
        <v>0</v>
      </c>
      <c r="F15" s="269">
        <v>0</v>
      </c>
      <c r="G15" s="270">
        <v>0</v>
      </c>
    </row>
    <row r="19" spans="3:9" ht="16.5" thickBot="1">
      <c r="C19" s="409" t="s">
        <v>852</v>
      </c>
      <c r="D19" s="409"/>
      <c r="E19" s="409"/>
      <c r="F19" s="409"/>
      <c r="G19" s="409"/>
      <c r="H19" s="409"/>
      <c r="I19" s="409"/>
    </row>
    <row r="20" spans="3:9" ht="16.5" thickBot="1">
      <c r="C20" s="403" t="s">
        <v>867</v>
      </c>
      <c r="D20" s="404"/>
      <c r="E20" s="404"/>
      <c r="F20" s="404"/>
      <c r="G20" s="404"/>
      <c r="H20" s="404"/>
      <c r="I20" s="405"/>
    </row>
    <row r="21" spans="3:9" ht="15.75">
      <c r="C21" s="271" t="s">
        <v>62</v>
      </c>
      <c r="D21" s="272" t="s">
        <v>563</v>
      </c>
      <c r="E21" s="272" t="s">
        <v>564</v>
      </c>
      <c r="F21" s="272" t="s">
        <v>469</v>
      </c>
      <c r="G21" s="273" t="s">
        <v>853</v>
      </c>
      <c r="H21" s="410" t="s">
        <v>854</v>
      </c>
      <c r="I21" s="411"/>
    </row>
    <row r="22" spans="3:9" ht="45">
      <c r="C22" s="274">
        <v>1</v>
      </c>
      <c r="D22" s="275" t="s">
        <v>855</v>
      </c>
      <c r="E22" s="276" t="s">
        <v>856</v>
      </c>
      <c r="F22" s="275" t="s">
        <v>857</v>
      </c>
      <c r="G22" s="275" t="s">
        <v>858</v>
      </c>
      <c r="H22" s="412">
        <v>18</v>
      </c>
      <c r="I22" s="413"/>
    </row>
    <row r="23" spans="3:9" ht="60">
      <c r="C23" s="274">
        <v>2</v>
      </c>
      <c r="D23" s="275" t="s">
        <v>859</v>
      </c>
      <c r="E23" s="276" t="s">
        <v>856</v>
      </c>
      <c r="F23" s="275" t="s">
        <v>857</v>
      </c>
      <c r="G23" s="275" t="s">
        <v>860</v>
      </c>
      <c r="H23" s="412">
        <v>16</v>
      </c>
      <c r="I23" s="413"/>
    </row>
    <row r="24" spans="3:9" ht="45">
      <c r="C24" s="274">
        <v>3</v>
      </c>
      <c r="D24" s="275" t="s">
        <v>861</v>
      </c>
      <c r="E24" s="276" t="s">
        <v>856</v>
      </c>
      <c r="F24" s="275" t="s">
        <v>857</v>
      </c>
      <c r="G24" s="277" t="s">
        <v>862</v>
      </c>
      <c r="H24" s="414">
        <v>12</v>
      </c>
      <c r="I24" s="415"/>
    </row>
    <row r="25" spans="3:9" ht="45.75" thickBot="1">
      <c r="C25" s="287">
        <v>4</v>
      </c>
      <c r="D25" s="293" t="s">
        <v>863</v>
      </c>
      <c r="E25" s="294" t="s">
        <v>856</v>
      </c>
      <c r="F25" s="293" t="s">
        <v>857</v>
      </c>
      <c r="G25" s="295" t="s">
        <v>864</v>
      </c>
      <c r="H25" s="416">
        <v>12</v>
      </c>
      <c r="I25" s="417"/>
    </row>
    <row r="28" spans="3:9" ht="15.75" thickBot="1"/>
    <row r="29" spans="3:9" ht="15.75">
      <c r="D29" s="400" t="s">
        <v>868</v>
      </c>
      <c r="E29" s="401"/>
      <c r="F29" s="401"/>
      <c r="G29" s="402"/>
    </row>
    <row r="30" spans="3:9" ht="15.75">
      <c r="D30" s="278" t="s">
        <v>1</v>
      </c>
      <c r="E30" s="279" t="s">
        <v>61</v>
      </c>
      <c r="F30" s="280"/>
      <c r="G30" s="281" t="s">
        <v>14</v>
      </c>
    </row>
    <row r="31" spans="3:9" ht="15.75" thickBot="1">
      <c r="D31" s="287"/>
      <c r="E31" s="296"/>
      <c r="F31" s="297"/>
      <c r="G31" s="290"/>
    </row>
    <row r="32" spans="3:9">
      <c r="D32" s="283"/>
      <c r="E32" s="284"/>
      <c r="F32" s="283"/>
      <c r="G32" s="283"/>
    </row>
    <row r="33" spans="4:7" ht="15.75" thickBot="1"/>
    <row r="34" spans="4:7" ht="15.75">
      <c r="D34" s="400" t="s">
        <v>869</v>
      </c>
      <c r="E34" s="401"/>
      <c r="F34" s="401"/>
      <c r="G34" s="402"/>
    </row>
    <row r="35" spans="4:7" ht="15.75">
      <c r="D35" s="278" t="s">
        <v>1</v>
      </c>
      <c r="E35" s="279" t="s">
        <v>61</v>
      </c>
      <c r="F35" s="280"/>
      <c r="G35" s="281" t="s">
        <v>14</v>
      </c>
    </row>
    <row r="36" spans="4:7">
      <c r="D36" s="274">
        <v>1</v>
      </c>
      <c r="E36" s="285"/>
      <c r="F36" s="286"/>
      <c r="G36" s="282"/>
    </row>
    <row r="37" spans="4:7">
      <c r="D37" s="274">
        <v>2</v>
      </c>
      <c r="E37" s="285"/>
      <c r="F37" s="286"/>
      <c r="G37" s="282"/>
    </row>
    <row r="38" spans="4:7" ht="15.75" thickBot="1">
      <c r="D38" s="287">
        <v>3</v>
      </c>
      <c r="E38" s="288"/>
      <c r="F38" s="289"/>
      <c r="G38" s="290"/>
    </row>
  </sheetData>
  <mergeCells count="12">
    <mergeCell ref="D34:G34"/>
    <mergeCell ref="C4:G4"/>
    <mergeCell ref="C5:G5"/>
    <mergeCell ref="C6:G6"/>
    <mergeCell ref="C19:I19"/>
    <mergeCell ref="C20:I20"/>
    <mergeCell ref="H21:I21"/>
    <mergeCell ref="H22:I22"/>
    <mergeCell ref="H23:I23"/>
    <mergeCell ref="H24:I24"/>
    <mergeCell ref="H25:I25"/>
    <mergeCell ref="D29:G29"/>
  </mergeCells>
  <pageMargins left="0.11811023622047245" right="0" top="0.74803149606299213" bottom="0.74803149606299213" header="0.31496062992125984" footer="0.31496062992125984"/>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1"/>
  <sheetViews>
    <sheetView zoomScale="115" zoomScaleNormal="115" workbookViewId="0">
      <selection activeCell="F18" sqref="F18"/>
    </sheetView>
  </sheetViews>
  <sheetFormatPr defaultRowHeight="15"/>
  <cols>
    <col min="1" max="1" width="5.140625" style="298" customWidth="1"/>
    <col min="2" max="2" width="7.5703125" style="298" bestFit="1" customWidth="1"/>
    <col min="3" max="3" width="56" style="298" bestFit="1" customWidth="1"/>
    <col min="4" max="4" width="17.85546875" style="298" bestFit="1" customWidth="1"/>
    <col min="5" max="5" width="52.5703125" style="298" bestFit="1" customWidth="1"/>
    <col min="6" max="6" width="35.28515625" style="298" bestFit="1" customWidth="1"/>
    <col min="7" max="7" width="17.28515625" style="298" bestFit="1" customWidth="1"/>
    <col min="8" max="16384" width="9.140625" style="298"/>
  </cols>
  <sheetData>
    <row r="1" spans="2:6" ht="16.5" thickBot="1">
      <c r="E1" s="299" t="s">
        <v>700</v>
      </c>
    </row>
    <row r="2" spans="2:6" ht="16.5" thickBot="1">
      <c r="B2" s="424" t="s">
        <v>661</v>
      </c>
      <c r="C2" s="425"/>
      <c r="D2" s="425"/>
      <c r="E2" s="426"/>
      <c r="F2" s="300"/>
    </row>
    <row r="3" spans="2:6" ht="16.5" thickBot="1">
      <c r="B3" s="427" t="s">
        <v>662</v>
      </c>
      <c r="C3" s="428"/>
      <c r="D3" s="428"/>
      <c r="E3" s="429"/>
      <c r="F3" s="300"/>
    </row>
    <row r="4" spans="2:6" ht="16.5" thickBot="1">
      <c r="B4" s="427" t="s">
        <v>663</v>
      </c>
      <c r="C4" s="428"/>
      <c r="D4" s="428"/>
      <c r="E4" s="429"/>
      <c r="F4" s="300"/>
    </row>
    <row r="5" spans="2:6" ht="31.5">
      <c r="B5" s="301" t="s">
        <v>1</v>
      </c>
      <c r="C5" s="302" t="s">
        <v>546</v>
      </c>
      <c r="D5" s="303" t="s">
        <v>664</v>
      </c>
      <c r="E5" s="304">
        <v>46204</v>
      </c>
      <c r="F5" s="305"/>
    </row>
    <row r="6" spans="2:6">
      <c r="B6" s="277">
        <v>1</v>
      </c>
      <c r="C6" s="430" t="s">
        <v>665</v>
      </c>
      <c r="D6" s="431"/>
      <c r="E6" s="432"/>
      <c r="F6" s="305"/>
    </row>
    <row r="7" spans="2:6">
      <c r="B7" s="277"/>
      <c r="C7" s="306" t="s">
        <v>666</v>
      </c>
      <c r="D7" s="307" t="s">
        <v>667</v>
      </c>
      <c r="E7" s="307" t="s">
        <v>161</v>
      </c>
      <c r="F7" s="305"/>
    </row>
    <row r="8" spans="2:6">
      <c r="B8" s="277"/>
      <c r="C8" s="306" t="s">
        <v>175</v>
      </c>
      <c r="D8" s="307" t="s">
        <v>667</v>
      </c>
      <c r="E8" s="307" t="s">
        <v>161</v>
      </c>
      <c r="F8" s="305"/>
    </row>
    <row r="9" spans="2:6">
      <c r="B9" s="277"/>
      <c r="C9" s="306" t="s">
        <v>223</v>
      </c>
      <c r="D9" s="307" t="s">
        <v>667</v>
      </c>
      <c r="E9" s="307" t="s">
        <v>161</v>
      </c>
      <c r="F9" s="305"/>
    </row>
    <row r="10" spans="2:6">
      <c r="B10" s="277"/>
      <c r="C10" s="306" t="s">
        <v>173</v>
      </c>
      <c r="D10" s="307" t="s">
        <v>667</v>
      </c>
      <c r="E10" s="307" t="s">
        <v>161</v>
      </c>
      <c r="F10" s="305"/>
    </row>
    <row r="11" spans="2:6">
      <c r="B11" s="277"/>
      <c r="C11" s="306" t="s">
        <v>668</v>
      </c>
      <c r="D11" s="307" t="s">
        <v>667</v>
      </c>
      <c r="E11" s="307" t="s">
        <v>161</v>
      </c>
      <c r="F11" s="305"/>
    </row>
    <row r="12" spans="2:6">
      <c r="B12" s="277"/>
      <c r="C12" s="306"/>
      <c r="D12" s="308"/>
      <c r="E12" s="308"/>
      <c r="F12" s="305"/>
    </row>
    <row r="13" spans="2:6">
      <c r="B13" s="277">
        <v>2</v>
      </c>
      <c r="C13" s="430" t="s">
        <v>669</v>
      </c>
      <c r="D13" s="431"/>
      <c r="E13" s="432"/>
      <c r="F13" s="305"/>
    </row>
    <row r="14" spans="2:6" ht="30">
      <c r="B14" s="277"/>
      <c r="C14" s="306" t="s">
        <v>666</v>
      </c>
      <c r="D14" s="275" t="s">
        <v>670</v>
      </c>
      <c r="E14" s="275" t="s">
        <v>671</v>
      </c>
      <c r="F14" s="305"/>
    </row>
    <row r="15" spans="2:6" ht="30">
      <c r="B15" s="277"/>
      <c r="C15" s="306" t="s">
        <v>175</v>
      </c>
      <c r="D15" s="275" t="s">
        <v>670</v>
      </c>
      <c r="E15" s="275" t="s">
        <v>671</v>
      </c>
      <c r="F15" s="305"/>
    </row>
    <row r="16" spans="2:6" ht="30">
      <c r="B16" s="277"/>
      <c r="C16" s="306" t="s">
        <v>223</v>
      </c>
      <c r="D16" s="275" t="s">
        <v>670</v>
      </c>
      <c r="E16" s="275" t="s">
        <v>671</v>
      </c>
      <c r="F16" s="305"/>
    </row>
    <row r="17" spans="2:6" ht="30">
      <c r="B17" s="277"/>
      <c r="C17" s="306" t="s">
        <v>173</v>
      </c>
      <c r="D17" s="275" t="s">
        <v>670</v>
      </c>
      <c r="E17" s="275" t="s">
        <v>671</v>
      </c>
      <c r="F17" s="305"/>
    </row>
    <row r="18" spans="2:6" ht="30">
      <c r="B18" s="277"/>
      <c r="C18" s="306" t="s">
        <v>668</v>
      </c>
      <c r="D18" s="275" t="s">
        <v>670</v>
      </c>
      <c r="E18" s="275" t="s">
        <v>671</v>
      </c>
      <c r="F18" s="305"/>
    </row>
    <row r="19" spans="2:6">
      <c r="B19" s="277"/>
      <c r="C19" s="306"/>
      <c r="D19" s="309"/>
      <c r="E19" s="310"/>
      <c r="F19" s="305"/>
    </row>
    <row r="20" spans="2:6">
      <c r="B20" s="277">
        <v>3</v>
      </c>
      <c r="C20" s="430" t="s">
        <v>672</v>
      </c>
      <c r="D20" s="431"/>
      <c r="E20" s="432"/>
      <c r="F20" s="305"/>
    </row>
    <row r="21" spans="2:6">
      <c r="B21" s="277" t="s">
        <v>8</v>
      </c>
      <c r="C21" s="311" t="s">
        <v>673</v>
      </c>
      <c r="D21" s="311" t="s">
        <v>674</v>
      </c>
      <c r="E21" s="312" t="s">
        <v>179</v>
      </c>
      <c r="F21" s="305"/>
    </row>
    <row r="22" spans="2:6">
      <c r="B22" s="277"/>
      <c r="C22" s="313" t="s">
        <v>675</v>
      </c>
      <c r="D22" s="313">
        <v>3703</v>
      </c>
      <c r="E22" s="308">
        <v>3703</v>
      </c>
      <c r="F22" s="305"/>
    </row>
    <row r="23" spans="2:6">
      <c r="B23" s="277" t="s">
        <v>12</v>
      </c>
      <c r="C23" s="314" t="s">
        <v>676</v>
      </c>
      <c r="D23" s="315"/>
      <c r="E23" s="316"/>
      <c r="F23" s="305"/>
    </row>
    <row r="24" spans="2:6" ht="18.75">
      <c r="B24" s="277"/>
      <c r="C24" s="317" t="s">
        <v>677</v>
      </c>
      <c r="D24" s="318" t="s">
        <v>678</v>
      </c>
      <c r="E24" s="319" t="s">
        <v>870</v>
      </c>
      <c r="F24" s="305"/>
    </row>
    <row r="25" spans="2:6">
      <c r="B25" s="277">
        <v>4</v>
      </c>
      <c r="C25" s="430" t="s">
        <v>679</v>
      </c>
      <c r="D25" s="431"/>
      <c r="E25" s="432"/>
      <c r="F25" s="305"/>
    </row>
    <row r="26" spans="2:6" ht="30">
      <c r="B26" s="277"/>
      <c r="C26" s="306" t="s">
        <v>666</v>
      </c>
      <c r="D26" s="320" t="s">
        <v>680</v>
      </c>
      <c r="E26" s="320" t="s">
        <v>161</v>
      </c>
      <c r="F26" s="305"/>
    </row>
    <row r="27" spans="2:6" ht="30">
      <c r="B27" s="277"/>
      <c r="C27" s="306" t="s">
        <v>175</v>
      </c>
      <c r="D27" s="320" t="s">
        <v>680</v>
      </c>
      <c r="E27" s="320" t="s">
        <v>161</v>
      </c>
      <c r="F27" s="305"/>
    </row>
    <row r="28" spans="2:6" ht="30">
      <c r="B28" s="277"/>
      <c r="C28" s="306" t="s">
        <v>223</v>
      </c>
      <c r="D28" s="320" t="s">
        <v>680</v>
      </c>
      <c r="E28" s="320" t="s">
        <v>161</v>
      </c>
      <c r="F28" s="305"/>
    </row>
    <row r="29" spans="2:6" ht="30">
      <c r="B29" s="277"/>
      <c r="C29" s="306" t="s">
        <v>173</v>
      </c>
      <c r="D29" s="320" t="s">
        <v>680</v>
      </c>
      <c r="E29" s="320" t="s">
        <v>161</v>
      </c>
      <c r="F29" s="305"/>
    </row>
    <row r="30" spans="2:6" ht="30">
      <c r="B30" s="277"/>
      <c r="C30" s="306" t="s">
        <v>668</v>
      </c>
      <c r="D30" s="320" t="s">
        <v>680</v>
      </c>
      <c r="E30" s="320" t="s">
        <v>161</v>
      </c>
      <c r="F30" s="305"/>
    </row>
    <row r="31" spans="2:6" ht="15.75" thickBot="1">
      <c r="B31" s="295">
        <v>5</v>
      </c>
      <c r="C31" s="321" t="s">
        <v>681</v>
      </c>
      <c r="D31" s="322">
        <v>65</v>
      </c>
      <c r="E31" s="323">
        <v>5</v>
      </c>
      <c r="F31" s="305"/>
    </row>
    <row r="32" spans="2:6">
      <c r="B32" s="324"/>
      <c r="C32" s="325"/>
      <c r="D32" s="326"/>
      <c r="E32" s="327"/>
    </row>
    <row r="33" spans="2:5">
      <c r="B33" s="328"/>
      <c r="C33" s="329" t="s">
        <v>682</v>
      </c>
      <c r="D33" s="330"/>
      <c r="E33" s="331"/>
    </row>
    <row r="34" spans="2:5">
      <c r="B34" s="328"/>
      <c r="C34" s="329" t="s">
        <v>683</v>
      </c>
      <c r="D34" s="330"/>
      <c r="E34" s="331"/>
    </row>
    <row r="35" spans="2:5">
      <c r="B35" s="328"/>
      <c r="C35" s="330"/>
      <c r="D35" s="330"/>
      <c r="E35" s="331"/>
    </row>
    <row r="36" spans="2:5">
      <c r="B36" s="418" t="s">
        <v>684</v>
      </c>
      <c r="C36" s="419"/>
      <c r="D36" s="419"/>
      <c r="E36" s="420"/>
    </row>
    <row r="37" spans="2:5">
      <c r="B37" s="332" t="s">
        <v>19</v>
      </c>
      <c r="C37" s="333" t="s">
        <v>685</v>
      </c>
      <c r="D37" s="275" t="s">
        <v>3</v>
      </c>
      <c r="E37" s="334"/>
    </row>
    <row r="38" spans="2:5" ht="45">
      <c r="B38" s="335">
        <v>1</v>
      </c>
      <c r="C38" s="336" t="s">
        <v>686</v>
      </c>
      <c r="D38" s="337">
        <v>46205</v>
      </c>
      <c r="E38" s="338"/>
    </row>
    <row r="39" spans="2:5" ht="45">
      <c r="B39" s="335">
        <v>2</v>
      </c>
      <c r="C39" s="336" t="s">
        <v>687</v>
      </c>
      <c r="D39" s="337">
        <v>46211</v>
      </c>
      <c r="E39" s="338"/>
    </row>
    <row r="40" spans="2:5" ht="45">
      <c r="B40" s="335">
        <v>3</v>
      </c>
      <c r="C40" s="336" t="s">
        <v>688</v>
      </c>
      <c r="D40" s="337">
        <v>46209</v>
      </c>
      <c r="E40" s="338"/>
    </row>
    <row r="41" spans="2:5" ht="30">
      <c r="B41" s="335">
        <v>4</v>
      </c>
      <c r="C41" s="336" t="s">
        <v>689</v>
      </c>
      <c r="D41" s="337">
        <v>46219</v>
      </c>
      <c r="E41" s="338"/>
    </row>
    <row r="42" spans="2:5" ht="30">
      <c r="B42" s="335">
        <v>5</v>
      </c>
      <c r="C42" s="336" t="s">
        <v>690</v>
      </c>
      <c r="D42" s="337">
        <v>46220</v>
      </c>
      <c r="E42" s="338"/>
    </row>
    <row r="43" spans="2:5">
      <c r="B43" s="421" t="s">
        <v>691</v>
      </c>
      <c r="C43" s="422"/>
      <c r="D43" s="422"/>
      <c r="E43" s="423"/>
    </row>
    <row r="44" spans="2:5" ht="15.75">
      <c r="B44" s="332"/>
      <c r="C44" s="333" t="s">
        <v>871</v>
      </c>
      <c r="D44" s="339">
        <v>3938</v>
      </c>
      <c r="E44" s="340"/>
    </row>
    <row r="45" spans="2:5" ht="15.75">
      <c r="B45" s="277"/>
      <c r="C45" s="341" t="s">
        <v>692</v>
      </c>
      <c r="D45" s="318" t="s">
        <v>678</v>
      </c>
      <c r="E45" s="342"/>
    </row>
    <row r="46" spans="2:5" ht="30">
      <c r="B46" s="277"/>
      <c r="C46" s="341" t="s">
        <v>693</v>
      </c>
      <c r="D46" s="319" t="s">
        <v>870</v>
      </c>
      <c r="E46" s="343" t="s">
        <v>694</v>
      </c>
    </row>
    <row r="47" spans="2:5">
      <c r="B47" s="277"/>
      <c r="C47" s="341" t="s">
        <v>695</v>
      </c>
      <c r="D47" s="344" t="s">
        <v>161</v>
      </c>
      <c r="E47" s="343" t="s">
        <v>696</v>
      </c>
    </row>
    <row r="48" spans="2:5">
      <c r="B48" s="277"/>
      <c r="C48" s="341" t="s">
        <v>697</v>
      </c>
      <c r="D48" s="344" t="s">
        <v>161</v>
      </c>
      <c r="E48" s="343" t="s">
        <v>696</v>
      </c>
    </row>
    <row r="49" spans="2:5">
      <c r="B49" s="277"/>
      <c r="C49" s="341" t="s">
        <v>698</v>
      </c>
      <c r="D49" s="344" t="s">
        <v>161</v>
      </c>
      <c r="E49" s="343" t="s">
        <v>696</v>
      </c>
    </row>
    <row r="50" spans="2:5">
      <c r="B50" s="277"/>
      <c r="C50" s="341" t="s">
        <v>699</v>
      </c>
      <c r="D50" s="344" t="s">
        <v>161</v>
      </c>
      <c r="E50" s="343" t="s">
        <v>696</v>
      </c>
    </row>
    <row r="51" spans="2:5" ht="15.75" thickBot="1">
      <c r="B51" s="295"/>
      <c r="C51" s="345"/>
      <c r="D51" s="322"/>
      <c r="E51" s="346"/>
    </row>
  </sheetData>
  <mergeCells count="9">
    <mergeCell ref="B36:E36"/>
    <mergeCell ref="B43:E43"/>
    <mergeCell ref="B2:E2"/>
    <mergeCell ref="B3:E3"/>
    <mergeCell ref="B4:E4"/>
    <mergeCell ref="C6:E6"/>
    <mergeCell ref="C13:E13"/>
    <mergeCell ref="C20:E20"/>
    <mergeCell ref="C25:E25"/>
  </mergeCells>
  <pageMargins left="0" right="0.19685039370078741" top="0.35433070866141736" bottom="0" header="0.31496062992125984" footer="0.31496062992125984"/>
  <pageSetup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1"/>
  <sheetViews>
    <sheetView zoomScaleNormal="100" workbookViewId="0">
      <selection activeCell="F1" sqref="F1"/>
    </sheetView>
  </sheetViews>
  <sheetFormatPr defaultRowHeight="15.75"/>
  <cols>
    <col min="1" max="1" width="2.28515625" style="1" customWidth="1"/>
    <col min="2" max="2" width="6.28515625" style="1" bestFit="1" customWidth="1"/>
    <col min="3" max="3" width="42.85546875" style="1" bestFit="1" customWidth="1"/>
    <col min="4" max="4" width="12.5703125" style="1" customWidth="1"/>
    <col min="5" max="5" width="19.140625" style="1" bestFit="1" customWidth="1"/>
    <col min="6" max="6" width="16.140625" style="1" customWidth="1"/>
    <col min="7" max="16384" width="9.140625" style="1"/>
  </cols>
  <sheetData>
    <row r="1" spans="2:6">
      <c r="F1" s="40" t="s">
        <v>5</v>
      </c>
    </row>
    <row r="2" spans="2:6">
      <c r="B2" s="435" t="s">
        <v>4</v>
      </c>
      <c r="C2" s="436"/>
      <c r="D2" s="436"/>
      <c r="E2" s="436"/>
      <c r="F2" s="437"/>
    </row>
    <row r="3" spans="2:6">
      <c r="B3" s="435" t="s">
        <v>64</v>
      </c>
      <c r="C3" s="436"/>
      <c r="D3" s="436"/>
      <c r="E3" s="436"/>
      <c r="F3" s="437"/>
    </row>
    <row r="4" spans="2:6">
      <c r="B4" s="435" t="s">
        <v>76</v>
      </c>
      <c r="C4" s="436"/>
      <c r="D4" s="436"/>
      <c r="E4" s="436"/>
      <c r="F4" s="437"/>
    </row>
    <row r="5" spans="2:6">
      <c r="B5" s="28" t="s">
        <v>8</v>
      </c>
      <c r="C5" s="28" t="s">
        <v>9</v>
      </c>
      <c r="D5" s="36"/>
      <c r="E5" s="2"/>
      <c r="F5" s="3"/>
    </row>
    <row r="6" spans="2:6">
      <c r="B6" s="4">
        <v>1</v>
      </c>
      <c r="C6" s="4" t="s">
        <v>10</v>
      </c>
      <c r="D6" s="4">
        <v>13</v>
      </c>
      <c r="E6" s="5"/>
      <c r="F6" s="5"/>
    </row>
    <row r="7" spans="2:6">
      <c r="B7" s="4">
        <v>2</v>
      </c>
      <c r="C7" s="4" t="s">
        <v>65</v>
      </c>
      <c r="D7" s="4">
        <v>4</v>
      </c>
      <c r="E7" s="5"/>
      <c r="F7" s="5"/>
    </row>
    <row r="8" spans="2:6">
      <c r="B8" s="4">
        <v>3</v>
      </c>
      <c r="C8" s="4" t="s">
        <v>66</v>
      </c>
      <c r="D8" s="4">
        <v>1</v>
      </c>
      <c r="E8" s="5"/>
      <c r="F8" s="5"/>
    </row>
    <row r="9" spans="2:6">
      <c r="B9" s="4">
        <v>4</v>
      </c>
      <c r="C9" s="4" t="s">
        <v>67</v>
      </c>
      <c r="D9" s="4">
        <v>5</v>
      </c>
      <c r="E9" s="5"/>
      <c r="F9" s="5"/>
    </row>
    <row r="10" spans="2:6">
      <c r="B10" s="4">
        <v>5</v>
      </c>
      <c r="C10" s="4" t="s">
        <v>68</v>
      </c>
      <c r="D10" s="4">
        <v>13</v>
      </c>
      <c r="E10" s="5"/>
      <c r="F10" s="5"/>
    </row>
    <row r="11" spans="2:6" ht="47.25">
      <c r="B11" s="4">
        <v>6</v>
      </c>
      <c r="C11" s="6" t="s">
        <v>69</v>
      </c>
      <c r="D11" s="4">
        <v>2</v>
      </c>
      <c r="E11" s="5"/>
      <c r="F11" s="5"/>
    </row>
    <row r="12" spans="2:6">
      <c r="B12" s="7"/>
      <c r="C12" s="3" t="s">
        <v>11</v>
      </c>
      <c r="D12" s="3"/>
      <c r="E12" s="3"/>
      <c r="F12" s="3"/>
    </row>
    <row r="13" spans="2:6">
      <c r="B13" s="7"/>
      <c r="C13" s="3"/>
      <c r="D13" s="3"/>
      <c r="E13" s="3"/>
      <c r="F13" s="3"/>
    </row>
    <row r="14" spans="2:6">
      <c r="B14" s="29" t="s">
        <v>12</v>
      </c>
      <c r="C14" s="433" t="s">
        <v>13</v>
      </c>
      <c r="D14" s="433"/>
      <c r="E14" s="433"/>
      <c r="F14" s="433"/>
    </row>
    <row r="15" spans="2:6" ht="31.5">
      <c r="B15" s="8" t="s">
        <v>14</v>
      </c>
      <c r="C15" s="8" t="s">
        <v>15</v>
      </c>
      <c r="D15" s="8" t="s">
        <v>16</v>
      </c>
      <c r="E15" s="8" t="s">
        <v>70</v>
      </c>
      <c r="F15" s="8" t="s">
        <v>17</v>
      </c>
    </row>
    <row r="16" spans="2:6">
      <c r="B16" s="9"/>
      <c r="C16" s="5">
        <v>0</v>
      </c>
      <c r="D16" s="5">
        <v>0</v>
      </c>
      <c r="E16" s="5">
        <v>0</v>
      </c>
      <c r="F16" s="8">
        <v>0</v>
      </c>
    </row>
    <row r="17" spans="2:6">
      <c r="B17" s="7"/>
      <c r="C17" s="3"/>
      <c r="D17" s="3"/>
      <c r="E17" s="3"/>
      <c r="F17" s="3"/>
    </row>
    <row r="18" spans="2:6">
      <c r="B18" s="434" t="s">
        <v>18</v>
      </c>
      <c r="C18" s="434"/>
      <c r="D18" s="434"/>
      <c r="E18" s="434"/>
      <c r="F18" s="434"/>
    </row>
    <row r="19" spans="2:6">
      <c r="B19" s="5" t="s">
        <v>19</v>
      </c>
      <c r="C19" s="5" t="s">
        <v>20</v>
      </c>
      <c r="D19" s="5" t="s">
        <v>21</v>
      </c>
      <c r="E19" s="5" t="s">
        <v>3</v>
      </c>
      <c r="F19" s="5" t="s">
        <v>22</v>
      </c>
    </row>
    <row r="20" spans="2:6" ht="94.5">
      <c r="B20" s="5">
        <v>1</v>
      </c>
      <c r="C20" s="6" t="s">
        <v>23</v>
      </c>
      <c r="D20" s="6" t="s">
        <v>24</v>
      </c>
      <c r="E20" s="9">
        <v>46070</v>
      </c>
      <c r="F20" s="33" t="s">
        <v>71</v>
      </c>
    </row>
    <row r="21" spans="2:6" ht="63">
      <c r="B21" s="5">
        <v>2</v>
      </c>
      <c r="C21" s="6" t="s">
        <v>72</v>
      </c>
      <c r="D21" s="6" t="s">
        <v>73</v>
      </c>
      <c r="E21" s="35" t="s">
        <v>74</v>
      </c>
      <c r="F21" s="6" t="s">
        <v>75</v>
      </c>
    </row>
  </sheetData>
  <mergeCells count="5">
    <mergeCell ref="C14:F14"/>
    <mergeCell ref="B18:F18"/>
    <mergeCell ref="B2:F2"/>
    <mergeCell ref="B3:F3"/>
    <mergeCell ref="B4:F4"/>
  </mergeCells>
  <pageMargins left="0.31496062992125984" right="0" top="0.74803149606299213" bottom="0.35433070866141736" header="0.31496062992125984" footer="0.31496062992125984"/>
  <pageSetup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0"/>
  <sheetViews>
    <sheetView zoomScaleNormal="100" workbookViewId="0">
      <selection activeCell="C46" sqref="C46"/>
    </sheetView>
  </sheetViews>
  <sheetFormatPr defaultColWidth="9" defaultRowHeight="15"/>
  <cols>
    <col min="1" max="1" width="79.5703125" style="48" bestFit="1" customWidth="1"/>
    <col min="2" max="2" width="12.140625" style="48" bestFit="1" customWidth="1"/>
    <col min="3" max="16384" width="9" style="48"/>
  </cols>
  <sheetData>
    <row r="1" spans="1:2">
      <c r="A1" s="24" t="s">
        <v>46</v>
      </c>
      <c r="B1" s="39" t="s">
        <v>6</v>
      </c>
    </row>
    <row r="2" spans="1:2" ht="17.25">
      <c r="A2" s="24" t="s">
        <v>79</v>
      </c>
      <c r="B2" s="34"/>
    </row>
    <row r="3" spans="1:2" ht="15.75" thickBot="1">
      <c r="A3" s="22"/>
      <c r="B3" s="34"/>
    </row>
    <row r="4" spans="1:2">
      <c r="A4" s="438" t="s">
        <v>47</v>
      </c>
      <c r="B4" s="438" t="s">
        <v>48</v>
      </c>
    </row>
    <row r="5" spans="1:2" ht="15.75" thickBot="1">
      <c r="A5" s="439"/>
      <c r="B5" s="439"/>
    </row>
    <row r="6" spans="1:2" ht="18" thickBot="1">
      <c r="A6" s="41" t="s">
        <v>80</v>
      </c>
      <c r="B6" s="42">
        <v>104</v>
      </c>
    </row>
    <row r="7" spans="1:2" ht="18" thickBot="1">
      <c r="A7" s="41" t="s">
        <v>81</v>
      </c>
      <c r="B7" s="42">
        <v>48</v>
      </c>
    </row>
    <row r="8" spans="1:2" ht="18" thickBot="1">
      <c r="A8" s="41" t="s">
        <v>82</v>
      </c>
      <c r="B8" s="42">
        <v>299</v>
      </c>
    </row>
    <row r="9" spans="1:2" ht="18" thickBot="1">
      <c r="A9" s="41" t="s">
        <v>83</v>
      </c>
      <c r="B9" s="42">
        <v>1</v>
      </c>
    </row>
    <row r="10" spans="1:2" ht="18" thickBot="1">
      <c r="A10" s="41" t="s">
        <v>84</v>
      </c>
      <c r="B10" s="42">
        <v>69</v>
      </c>
    </row>
    <row r="11" spans="1:2" ht="18" thickBot="1">
      <c r="A11" s="41" t="s">
        <v>85</v>
      </c>
      <c r="B11" s="42">
        <v>1</v>
      </c>
    </row>
    <row r="12" spans="1:2" ht="18" thickBot="1">
      <c r="A12" s="41" t="s">
        <v>86</v>
      </c>
      <c r="B12" s="42">
        <v>0</v>
      </c>
    </row>
    <row r="13" spans="1:2" ht="18" thickBot="1">
      <c r="A13" s="41" t="s">
        <v>87</v>
      </c>
      <c r="B13" s="42">
        <v>1</v>
      </c>
    </row>
    <row r="14" spans="1:2" ht="18" thickBot="1">
      <c r="A14" s="41" t="s">
        <v>88</v>
      </c>
      <c r="B14" s="42">
        <v>2</v>
      </c>
    </row>
    <row r="15" spans="1:2" ht="18" thickBot="1">
      <c r="A15" s="41" t="s">
        <v>89</v>
      </c>
      <c r="B15" s="42">
        <v>2</v>
      </c>
    </row>
    <row r="16" spans="1:2" ht="18" thickBot="1">
      <c r="A16" s="41" t="s">
        <v>90</v>
      </c>
      <c r="B16" s="42">
        <v>2</v>
      </c>
    </row>
    <row r="17" spans="1:2" ht="18" thickBot="1">
      <c r="A17" s="41" t="s">
        <v>91</v>
      </c>
      <c r="B17" s="42">
        <v>0</v>
      </c>
    </row>
    <row r="18" spans="1:2" ht="15.75" thickBot="1">
      <c r="A18" s="30" t="s">
        <v>45</v>
      </c>
      <c r="B18" s="23">
        <v>529</v>
      </c>
    </row>
    <row r="19" spans="1:2">
      <c r="A19" s="22"/>
      <c r="B19" s="34"/>
    </row>
    <row r="20" spans="1:2" ht="17.25">
      <c r="A20" s="24" t="s">
        <v>49</v>
      </c>
      <c r="B20" s="34"/>
    </row>
    <row r="21" spans="1:2">
      <c r="A21" s="43" t="s">
        <v>92</v>
      </c>
      <c r="B21" s="34"/>
    </row>
    <row r="22" spans="1:2">
      <c r="A22" s="43" t="s">
        <v>93</v>
      </c>
      <c r="B22" s="34"/>
    </row>
    <row r="23" spans="1:2">
      <c r="A23" s="43" t="s">
        <v>94</v>
      </c>
      <c r="B23" s="34"/>
    </row>
    <row r="24" spans="1:2">
      <c r="A24" s="43" t="s">
        <v>95</v>
      </c>
      <c r="B24" s="34"/>
    </row>
    <row r="25" spans="1:2">
      <c r="A25" s="43"/>
      <c r="B25" s="34"/>
    </row>
    <row r="26" spans="1:2">
      <c r="A26" s="25" t="s">
        <v>50</v>
      </c>
      <c r="B26" s="34"/>
    </row>
    <row r="27" spans="1:2">
      <c r="A27" s="22"/>
      <c r="B27" s="34"/>
    </row>
    <row r="28" spans="1:2" ht="17.25">
      <c r="A28" s="24" t="s">
        <v>51</v>
      </c>
      <c r="B28" s="34"/>
    </row>
    <row r="29" spans="1:2">
      <c r="A29" s="43" t="s">
        <v>96</v>
      </c>
      <c r="B29" s="34"/>
    </row>
    <row r="30" spans="1:2">
      <c r="A30" s="43"/>
      <c r="B30" s="34"/>
    </row>
    <row r="31" spans="1:2">
      <c r="A31" s="25" t="s">
        <v>52</v>
      </c>
      <c r="B31" s="34"/>
    </row>
    <row r="32" spans="1:2">
      <c r="A32" s="22"/>
      <c r="B32" s="34"/>
    </row>
    <row r="33" spans="1:2" ht="17.25">
      <c r="A33" s="24" t="s">
        <v>53</v>
      </c>
      <c r="B33" s="34"/>
    </row>
    <row r="34" spans="1:2">
      <c r="A34" s="43" t="s">
        <v>97</v>
      </c>
      <c r="B34" s="34"/>
    </row>
    <row r="35" spans="1:2">
      <c r="A35" s="43" t="s">
        <v>98</v>
      </c>
      <c r="B35" s="34"/>
    </row>
    <row r="36" spans="1:2">
      <c r="A36" s="43"/>
      <c r="B36" s="34"/>
    </row>
    <row r="37" spans="1:2">
      <c r="A37" s="25" t="s">
        <v>54</v>
      </c>
      <c r="B37" s="34"/>
    </row>
    <row r="38" spans="1:2">
      <c r="A38" s="26"/>
      <c r="B38" s="34"/>
    </row>
    <row r="39" spans="1:2" ht="17.25">
      <c r="A39" s="24" t="s">
        <v>55</v>
      </c>
      <c r="B39" s="34"/>
    </row>
    <row r="40" spans="1:2">
      <c r="A40" s="44" t="s">
        <v>99</v>
      </c>
      <c r="B40" s="34"/>
    </row>
    <row r="41" spans="1:2">
      <c r="A41" s="45"/>
      <c r="B41" s="34"/>
    </row>
    <row r="42" spans="1:2" ht="17.25">
      <c r="A42" s="24" t="s">
        <v>56</v>
      </c>
      <c r="B42" s="34"/>
    </row>
    <row r="43" spans="1:2">
      <c r="A43" s="44" t="s">
        <v>100</v>
      </c>
      <c r="B43" s="34"/>
    </row>
    <row r="44" spans="1:2" ht="17.25">
      <c r="A44" s="24" t="s">
        <v>57</v>
      </c>
      <c r="B44" s="34"/>
    </row>
    <row r="45" spans="1:2">
      <c r="A45" s="44" t="s">
        <v>101</v>
      </c>
      <c r="B45" s="34"/>
    </row>
    <row r="46" spans="1:2">
      <c r="A46" s="44"/>
      <c r="B46" s="34"/>
    </row>
    <row r="47" spans="1:2" ht="17.25">
      <c r="A47" s="24" t="s">
        <v>58</v>
      </c>
      <c r="B47" s="34"/>
    </row>
    <row r="48" spans="1:2">
      <c r="A48" s="44" t="s">
        <v>101</v>
      </c>
      <c r="B48" s="34"/>
    </row>
    <row r="49" spans="1:2">
      <c r="A49" s="44" t="s">
        <v>102</v>
      </c>
      <c r="B49" s="34"/>
    </row>
    <row r="50" spans="1:2">
      <c r="A50" s="46"/>
      <c r="B50" s="34"/>
    </row>
    <row r="51" spans="1:2" ht="17.25">
      <c r="A51" s="24" t="s">
        <v>59</v>
      </c>
      <c r="B51" s="34"/>
    </row>
    <row r="52" spans="1:2">
      <c r="A52" s="44" t="s">
        <v>103</v>
      </c>
      <c r="B52" s="34"/>
    </row>
    <row r="53" spans="1:2">
      <c r="A53" s="44" t="s">
        <v>102</v>
      </c>
      <c r="B53" s="34"/>
    </row>
    <row r="54" spans="1:2">
      <c r="A54" s="44" t="s">
        <v>104</v>
      </c>
      <c r="B54" s="34"/>
    </row>
    <row r="55" spans="1:2" ht="17.25">
      <c r="A55" s="24" t="s">
        <v>60</v>
      </c>
      <c r="B55" s="34"/>
    </row>
    <row r="56" spans="1:2">
      <c r="A56" s="44" t="s">
        <v>105</v>
      </c>
      <c r="B56" s="34"/>
    </row>
    <row r="57" spans="1:2">
      <c r="A57" s="44" t="s">
        <v>102</v>
      </c>
      <c r="B57" s="34"/>
    </row>
    <row r="58" spans="1:2">
      <c r="A58" s="37"/>
      <c r="B58" s="34"/>
    </row>
    <row r="59" spans="1:2" ht="17.25">
      <c r="A59" s="38" t="s">
        <v>77</v>
      </c>
      <c r="B59" s="34"/>
    </row>
    <row r="60" spans="1:2">
      <c r="A60" s="47" t="s">
        <v>78</v>
      </c>
      <c r="B60" s="34"/>
    </row>
  </sheetData>
  <mergeCells count="2">
    <mergeCell ref="A4:A5"/>
    <mergeCell ref="B4:B5"/>
  </mergeCells>
  <pageMargins left="0.70866141732283472" right="0.11811023622047245" top="0.35433070866141736" bottom="0.15748031496062992" header="0.31496062992125984" footer="0.31496062992125984"/>
  <pageSetup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7" zoomScaleNormal="100" workbookViewId="0">
      <selection activeCell="H21" sqref="H21"/>
    </sheetView>
  </sheetViews>
  <sheetFormatPr defaultColWidth="8.85546875" defaultRowHeight="15.75"/>
  <cols>
    <col min="1" max="1" width="20.42578125" style="15" customWidth="1"/>
    <col min="2" max="2" width="18.140625" style="15" customWidth="1"/>
    <col min="3" max="3" width="38.7109375" style="15" customWidth="1"/>
    <col min="4" max="4" width="22.5703125" style="15" customWidth="1"/>
    <col min="5" max="5" width="6.28515625" style="16" bestFit="1" customWidth="1"/>
    <col min="6" max="6" width="12.28515625" style="15" customWidth="1"/>
    <col min="7" max="7" width="8.85546875" style="15" hidden="1" customWidth="1"/>
    <col min="8" max="16384" width="8.85546875" style="15"/>
  </cols>
  <sheetData>
    <row r="1" spans="1:6">
      <c r="F1" s="21" t="s">
        <v>7</v>
      </c>
    </row>
    <row r="2" spans="1:6">
      <c r="A2" s="440" t="s">
        <v>106</v>
      </c>
      <c r="B2" s="440"/>
      <c r="C2" s="440"/>
      <c r="D2" s="440"/>
      <c r="E2" s="440"/>
      <c r="F2" s="440"/>
    </row>
    <row r="3" spans="1:6">
      <c r="A3" s="440" t="s">
        <v>124</v>
      </c>
      <c r="B3" s="440"/>
      <c r="C3" s="440"/>
      <c r="D3" s="440"/>
      <c r="E3" s="440"/>
      <c r="F3" s="440"/>
    </row>
    <row r="4" spans="1:6" ht="16.5" thickBot="1">
      <c r="A4" s="19"/>
      <c r="B4" s="17"/>
      <c r="C4" s="17"/>
      <c r="D4" s="17"/>
      <c r="E4" s="17"/>
      <c r="F4" s="17"/>
    </row>
    <row r="5" spans="1:6" ht="66" thickBot="1">
      <c r="A5" s="220" t="s">
        <v>1</v>
      </c>
      <c r="B5" s="221" t="s">
        <v>0</v>
      </c>
      <c r="C5" s="221" t="s">
        <v>125</v>
      </c>
      <c r="D5" s="222">
        <v>46235</v>
      </c>
      <c r="E5" s="221" t="s">
        <v>25</v>
      </c>
      <c r="F5" s="221" t="s">
        <v>126</v>
      </c>
    </row>
    <row r="6" spans="1:6" ht="48" thickBot="1">
      <c r="A6" s="20">
        <v>1</v>
      </c>
      <c r="B6" s="12" t="s">
        <v>26</v>
      </c>
      <c r="C6" s="13">
        <v>1408</v>
      </c>
      <c r="D6" s="13">
        <v>15</v>
      </c>
      <c r="E6" s="13">
        <v>52</v>
      </c>
      <c r="F6" s="13">
        <v>1423</v>
      </c>
    </row>
    <row r="7" spans="1:6" ht="32.25" thickBot="1">
      <c r="A7" s="20">
        <v>2</v>
      </c>
      <c r="B7" s="12" t="s">
        <v>27</v>
      </c>
      <c r="C7" s="13">
        <v>10381</v>
      </c>
      <c r="D7" s="13">
        <v>20</v>
      </c>
      <c r="E7" s="13">
        <v>85</v>
      </c>
      <c r="F7" s="13">
        <v>10401</v>
      </c>
    </row>
    <row r="8" spans="1:6">
      <c r="A8" s="19"/>
      <c r="B8" s="17"/>
      <c r="C8" s="17"/>
      <c r="D8" s="17"/>
      <c r="E8" s="17"/>
      <c r="F8" s="17"/>
    </row>
    <row r="9" spans="1:6" ht="16.5" thickBot="1">
      <c r="A9" s="440" t="s">
        <v>127</v>
      </c>
      <c r="B9" s="440"/>
      <c r="C9" s="440"/>
      <c r="D9" s="440"/>
      <c r="E9" s="440"/>
      <c r="F9" s="440"/>
    </row>
    <row r="10" spans="1:6" ht="16.5" thickBot="1">
      <c r="A10" s="223" t="s">
        <v>28</v>
      </c>
      <c r="B10" s="224" t="s">
        <v>29</v>
      </c>
      <c r="C10" s="224" t="s">
        <v>30</v>
      </c>
      <c r="D10" s="11"/>
      <c r="E10" s="17"/>
      <c r="F10" s="17"/>
    </row>
    <row r="11" spans="1:6" ht="16.5" thickBot="1">
      <c r="A11" s="32" t="s">
        <v>2</v>
      </c>
      <c r="B11" s="10"/>
      <c r="C11" s="18">
        <v>0</v>
      </c>
      <c r="D11" s="11"/>
      <c r="E11" s="17"/>
      <c r="F11" s="17"/>
    </row>
    <row r="12" spans="1:6" ht="16.5" thickBot="1">
      <c r="A12" s="441" t="s">
        <v>31</v>
      </c>
      <c r="B12" s="10"/>
      <c r="C12" s="18">
        <v>0</v>
      </c>
      <c r="D12" s="11"/>
      <c r="E12" s="17"/>
      <c r="F12" s="17"/>
    </row>
    <row r="13" spans="1:6" ht="48" thickBot="1">
      <c r="A13" s="442"/>
      <c r="B13" s="14" t="s">
        <v>32</v>
      </c>
      <c r="C13" s="18">
        <v>0</v>
      </c>
      <c r="D13" s="11"/>
      <c r="E13" s="17"/>
      <c r="F13" s="17"/>
    </row>
    <row r="14" spans="1:6" ht="16.5" thickBot="1">
      <c r="A14" s="32" t="s">
        <v>33</v>
      </c>
      <c r="B14" s="14"/>
      <c r="C14" s="18">
        <v>15</v>
      </c>
      <c r="D14" s="11"/>
      <c r="E14" s="17"/>
      <c r="F14" s="17"/>
    </row>
    <row r="15" spans="1:6" ht="16.5" thickBot="1">
      <c r="A15" s="32" t="s">
        <v>34</v>
      </c>
      <c r="B15" s="14"/>
      <c r="C15" s="18">
        <v>0</v>
      </c>
      <c r="D15" s="11"/>
      <c r="E15" s="17"/>
      <c r="F15" s="17"/>
    </row>
    <row r="16" spans="1:6" ht="16.5" thickBot="1">
      <c r="A16" s="32" t="s">
        <v>35</v>
      </c>
      <c r="B16" s="14"/>
      <c r="C16" s="18">
        <v>0</v>
      </c>
      <c r="D16" s="11"/>
      <c r="E16" s="17"/>
      <c r="F16" s="17"/>
    </row>
    <row r="17" spans="1:7" ht="16.5" thickBot="1">
      <c r="A17" s="32" t="s">
        <v>36</v>
      </c>
      <c r="B17" s="14"/>
      <c r="C17" s="18">
        <v>0</v>
      </c>
      <c r="D17" s="11"/>
      <c r="E17" s="17"/>
      <c r="F17" s="17"/>
    </row>
    <row r="18" spans="1:7" ht="16.5" thickBot="1">
      <c r="A18" s="32" t="s">
        <v>37</v>
      </c>
      <c r="B18" s="14"/>
      <c r="C18" s="18">
        <v>0</v>
      </c>
      <c r="D18" s="11"/>
      <c r="E18" s="17"/>
      <c r="F18" s="17"/>
    </row>
    <row r="19" spans="1:7" ht="48" thickBot="1">
      <c r="A19" s="32" t="s">
        <v>38</v>
      </c>
      <c r="B19" s="14"/>
      <c r="C19" s="18">
        <v>0</v>
      </c>
      <c r="D19" s="11"/>
      <c r="E19" s="17"/>
      <c r="F19" s="17"/>
    </row>
    <row r="20" spans="1:7" ht="16.5" thickBot="1">
      <c r="A20" s="441" t="s">
        <v>39</v>
      </c>
      <c r="B20" s="14" t="s">
        <v>40</v>
      </c>
      <c r="C20" s="18">
        <v>0</v>
      </c>
      <c r="D20" s="11"/>
      <c r="E20" s="17"/>
      <c r="F20" s="17"/>
    </row>
    <row r="21" spans="1:7" ht="63.75" thickBot="1">
      <c r="A21" s="442"/>
      <c r="B21" s="14" t="s">
        <v>41</v>
      </c>
      <c r="C21" s="18">
        <v>0</v>
      </c>
      <c r="D21" s="11"/>
      <c r="E21" s="17"/>
      <c r="F21" s="17"/>
    </row>
    <row r="22" spans="1:7" ht="16.5" thickBot="1">
      <c r="A22" s="32" t="s">
        <v>42</v>
      </c>
      <c r="B22" s="10"/>
      <c r="C22" s="18">
        <v>0</v>
      </c>
      <c r="D22" s="11"/>
      <c r="E22" s="17"/>
      <c r="F22" s="17"/>
    </row>
    <row r="23" spans="1:7" ht="16.5" thickBot="1">
      <c r="A23" s="32" t="s">
        <v>43</v>
      </c>
      <c r="B23" s="10"/>
      <c r="C23" s="18">
        <v>0</v>
      </c>
      <c r="D23" s="11"/>
      <c r="E23" s="17"/>
      <c r="F23" s="17"/>
    </row>
    <row r="24" spans="1:7" ht="16.5" thickBot="1">
      <c r="A24" s="32" t="s">
        <v>44</v>
      </c>
      <c r="B24" s="10"/>
      <c r="C24" s="18">
        <v>0</v>
      </c>
      <c r="D24" s="11"/>
      <c r="E24" s="17"/>
      <c r="F24" s="17"/>
    </row>
    <row r="25" spans="1:7">
      <c r="A25" s="443" t="s">
        <v>45</v>
      </c>
      <c r="B25" s="443"/>
      <c r="C25" s="51">
        <v>15</v>
      </c>
      <c r="D25" s="50"/>
      <c r="E25" s="17"/>
      <c r="F25" s="17"/>
    </row>
    <row r="26" spans="1:7">
      <c r="A26" s="31"/>
      <c r="B26" s="17"/>
      <c r="C26" s="17"/>
      <c r="D26" s="17"/>
      <c r="E26" s="17"/>
      <c r="F26" s="17"/>
    </row>
    <row r="27" spans="1:7" ht="16.5" thickBot="1">
      <c r="A27" s="440" t="s">
        <v>128</v>
      </c>
      <c r="B27" s="440"/>
      <c r="C27" s="440"/>
      <c r="D27" s="440"/>
      <c r="E27" s="440"/>
      <c r="F27" s="440"/>
      <c r="G27" s="440"/>
    </row>
    <row r="28" spans="1:7" ht="16.5" thickBot="1">
      <c r="A28" s="223" t="s">
        <v>62</v>
      </c>
      <c r="B28" s="224" t="s">
        <v>63</v>
      </c>
      <c r="C28" s="224" t="s">
        <v>61</v>
      </c>
      <c r="D28" s="224" t="s">
        <v>107</v>
      </c>
      <c r="E28" s="17"/>
      <c r="F28" s="17"/>
    </row>
    <row r="29" spans="1:7" ht="79.5" thickBot="1">
      <c r="A29" s="49">
        <v>1</v>
      </c>
      <c r="B29" s="10" t="s">
        <v>33</v>
      </c>
      <c r="C29" s="10" t="s">
        <v>108</v>
      </c>
      <c r="D29" s="10" t="s">
        <v>109</v>
      </c>
      <c r="E29" s="17"/>
      <c r="F29" s="17"/>
    </row>
    <row r="30" spans="1:7" ht="111" thickBot="1">
      <c r="A30" s="49">
        <v>2</v>
      </c>
      <c r="B30" s="10" t="s">
        <v>33</v>
      </c>
      <c r="C30" s="10" t="s">
        <v>110</v>
      </c>
      <c r="D30" s="10" t="s">
        <v>109</v>
      </c>
      <c r="E30" s="17"/>
      <c r="F30" s="17"/>
    </row>
    <row r="31" spans="1:7" ht="63.75" thickBot="1">
      <c r="A31" s="49">
        <v>3</v>
      </c>
      <c r="B31" s="10" t="s">
        <v>33</v>
      </c>
      <c r="C31" s="10" t="s">
        <v>111</v>
      </c>
      <c r="D31" s="10" t="s">
        <v>109</v>
      </c>
      <c r="E31" s="17"/>
      <c r="F31" s="17"/>
    </row>
    <row r="32" spans="1:7" ht="79.5" thickBot="1">
      <c r="A32" s="49">
        <v>4</v>
      </c>
      <c r="B32" s="10" t="s">
        <v>33</v>
      </c>
      <c r="C32" s="10" t="s">
        <v>112</v>
      </c>
      <c r="D32" s="10" t="s">
        <v>109</v>
      </c>
      <c r="E32" s="17"/>
      <c r="F32" s="17"/>
    </row>
    <row r="33" spans="1:6" ht="79.5" thickBot="1">
      <c r="A33" s="49">
        <v>5</v>
      </c>
      <c r="B33" s="10" t="s">
        <v>33</v>
      </c>
      <c r="C33" s="10" t="s">
        <v>113</v>
      </c>
      <c r="D33" s="10" t="s">
        <v>109</v>
      </c>
      <c r="E33" s="17"/>
      <c r="F33" s="17"/>
    </row>
    <row r="34" spans="1:6" ht="79.5" thickBot="1">
      <c r="A34" s="49">
        <v>6</v>
      </c>
      <c r="B34" s="10" t="s">
        <v>33</v>
      </c>
      <c r="C34" s="10" t="s">
        <v>114</v>
      </c>
      <c r="D34" s="10" t="s">
        <v>109</v>
      </c>
      <c r="E34" s="17"/>
      <c r="F34" s="17"/>
    </row>
    <row r="35" spans="1:6" ht="63.75" thickBot="1">
      <c r="A35" s="49">
        <v>7</v>
      </c>
      <c r="B35" s="10" t="s">
        <v>33</v>
      </c>
      <c r="C35" s="10" t="s">
        <v>115</v>
      </c>
      <c r="D35" s="10" t="s">
        <v>109</v>
      </c>
      <c r="E35" s="17"/>
      <c r="F35" s="17"/>
    </row>
    <row r="36" spans="1:6" ht="48" thickBot="1">
      <c r="A36" s="49">
        <v>8</v>
      </c>
      <c r="B36" s="10" t="s">
        <v>33</v>
      </c>
      <c r="C36" s="10" t="s">
        <v>116</v>
      </c>
      <c r="D36" s="10" t="s">
        <v>109</v>
      </c>
      <c r="E36" s="17"/>
      <c r="F36" s="17"/>
    </row>
    <row r="37" spans="1:6" ht="63.75" thickBot="1">
      <c r="A37" s="49">
        <v>9</v>
      </c>
      <c r="B37" s="10" t="s">
        <v>33</v>
      </c>
      <c r="C37" s="10" t="s">
        <v>117</v>
      </c>
      <c r="D37" s="10" t="s">
        <v>109</v>
      </c>
      <c r="E37" s="17"/>
      <c r="F37" s="17"/>
    </row>
    <row r="38" spans="1:6" ht="79.5" thickBot="1">
      <c r="A38" s="49">
        <v>10</v>
      </c>
      <c r="B38" s="10" t="s">
        <v>33</v>
      </c>
      <c r="C38" s="10" t="s">
        <v>118</v>
      </c>
      <c r="D38" s="10" t="s">
        <v>109</v>
      </c>
      <c r="E38" s="17"/>
      <c r="F38" s="17"/>
    </row>
    <row r="39" spans="1:6" ht="63.75" thickBot="1">
      <c r="A39" s="49">
        <v>11</v>
      </c>
      <c r="B39" s="10" t="s">
        <v>33</v>
      </c>
      <c r="C39" s="10" t="s">
        <v>119</v>
      </c>
      <c r="D39" s="10" t="s">
        <v>109</v>
      </c>
      <c r="E39" s="17"/>
      <c r="F39" s="17"/>
    </row>
    <row r="40" spans="1:6" ht="48" thickBot="1">
      <c r="A40" s="49">
        <v>12</v>
      </c>
      <c r="B40" s="10" t="s">
        <v>33</v>
      </c>
      <c r="C40" s="10" t="s">
        <v>120</v>
      </c>
      <c r="D40" s="10" t="s">
        <v>109</v>
      </c>
      <c r="E40" s="17"/>
      <c r="F40" s="17"/>
    </row>
    <row r="41" spans="1:6" ht="48" thickBot="1">
      <c r="A41" s="49">
        <v>13</v>
      </c>
      <c r="B41" s="10" t="s">
        <v>33</v>
      </c>
      <c r="C41" s="10" t="s">
        <v>121</v>
      </c>
      <c r="D41" s="10" t="s">
        <v>109</v>
      </c>
      <c r="E41" s="17"/>
      <c r="F41" s="17"/>
    </row>
    <row r="42" spans="1:6" ht="79.5" thickBot="1">
      <c r="A42" s="49">
        <v>14</v>
      </c>
      <c r="B42" s="10" t="s">
        <v>33</v>
      </c>
      <c r="C42" s="10" t="s">
        <v>122</v>
      </c>
      <c r="D42" s="10" t="s">
        <v>109</v>
      </c>
      <c r="E42" s="17"/>
      <c r="F42" s="17"/>
    </row>
    <row r="43" spans="1:6" ht="48" thickBot="1">
      <c r="A43" s="49">
        <v>15</v>
      </c>
      <c r="B43" s="10" t="s">
        <v>33</v>
      </c>
      <c r="C43" s="10" t="s">
        <v>123</v>
      </c>
      <c r="D43" s="10" t="s">
        <v>109</v>
      </c>
      <c r="E43" s="17"/>
      <c r="F43" s="17"/>
    </row>
    <row r="44" spans="1:6">
      <c r="A44" s="31"/>
      <c r="B44" s="17"/>
      <c r="C44" s="17"/>
      <c r="D44" s="17"/>
      <c r="E44" s="17"/>
      <c r="F44" s="17"/>
    </row>
    <row r="45" spans="1:6">
      <c r="A45" s="19"/>
      <c r="B45" s="17"/>
      <c r="C45" s="17"/>
      <c r="D45" s="17"/>
      <c r="E45" s="17"/>
      <c r="F45" s="17"/>
    </row>
  </sheetData>
  <mergeCells count="7">
    <mergeCell ref="A2:F2"/>
    <mergeCell ref="A9:F9"/>
    <mergeCell ref="A27:G27"/>
    <mergeCell ref="A3:F3"/>
    <mergeCell ref="A12:A13"/>
    <mergeCell ref="A20:A21"/>
    <mergeCell ref="A25:B25"/>
  </mergeCells>
  <pageMargins left="0.59055118110236227" right="0.11811023622047245" top="0.55118110236220474" bottom="0.35433070866141736" header="0.31496062992125984" footer="0.31496062992125984"/>
  <pageSetup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0"/>
  <sheetViews>
    <sheetView topLeftCell="A25" zoomScaleNormal="100" workbookViewId="0">
      <selection activeCell="F39" sqref="F39"/>
    </sheetView>
  </sheetViews>
  <sheetFormatPr defaultRowHeight="15.75"/>
  <cols>
    <col min="1" max="1" width="1.85546875" style="67" customWidth="1"/>
    <col min="2" max="2" width="7.42578125" style="65" customWidth="1"/>
    <col min="3" max="3" width="43" style="65" customWidth="1"/>
    <col min="4" max="4" width="33.140625" style="65" customWidth="1"/>
    <col min="5" max="5" width="11.28515625" style="65" customWidth="1"/>
    <col min="6" max="6" width="9.140625" style="65"/>
    <col min="7" max="16384" width="9.140625" style="67"/>
  </cols>
  <sheetData>
    <row r="1" spans="2:4" ht="16.5" thickBot="1">
      <c r="D1" s="66" t="s">
        <v>168</v>
      </c>
    </row>
    <row r="2" spans="2:4" ht="16.5" thickBot="1">
      <c r="B2" s="452" t="s">
        <v>4</v>
      </c>
      <c r="C2" s="453"/>
      <c r="D2" s="454"/>
    </row>
    <row r="3" spans="2:4" ht="16.5" thickBot="1">
      <c r="B3" s="452" t="s">
        <v>283</v>
      </c>
      <c r="C3" s="453"/>
      <c r="D3" s="454"/>
    </row>
    <row r="4" spans="2:4" ht="16.5" thickBot="1">
      <c r="B4" s="452" t="s">
        <v>129</v>
      </c>
      <c r="C4" s="453"/>
      <c r="D4" s="454"/>
    </row>
    <row r="5" spans="2:4" ht="16.5" thickBot="1">
      <c r="B5" s="455"/>
      <c r="C5" s="456"/>
      <c r="D5" s="457"/>
    </row>
    <row r="6" spans="2:4" ht="16.5" thickBot="1">
      <c r="B6" s="68" t="s">
        <v>8</v>
      </c>
      <c r="C6" s="458" t="s">
        <v>130</v>
      </c>
      <c r="D6" s="459"/>
    </row>
    <row r="7" spans="2:4" ht="16.5" thickBot="1">
      <c r="B7" s="69">
        <v>1</v>
      </c>
      <c r="C7" s="70" t="s">
        <v>131</v>
      </c>
      <c r="D7" s="71"/>
    </row>
    <row r="8" spans="2:4" ht="16.5" thickBot="1">
      <c r="B8" s="72" t="s">
        <v>132</v>
      </c>
      <c r="C8" s="73" t="s">
        <v>133</v>
      </c>
      <c r="D8" s="71">
        <v>284</v>
      </c>
    </row>
    <row r="9" spans="2:4" ht="16.5" thickBot="1">
      <c r="B9" s="72" t="s">
        <v>134</v>
      </c>
      <c r="C9" s="73" t="s">
        <v>135</v>
      </c>
      <c r="D9" s="71">
        <v>197</v>
      </c>
    </row>
    <row r="10" spans="2:4" ht="32.25" thickBot="1">
      <c r="B10" s="72" t="s">
        <v>136</v>
      </c>
      <c r="C10" s="73" t="s">
        <v>137</v>
      </c>
      <c r="D10" s="71">
        <v>178</v>
      </c>
    </row>
    <row r="11" spans="2:4" ht="32.25" thickBot="1">
      <c r="B11" s="72" t="s">
        <v>138</v>
      </c>
      <c r="C11" s="73" t="s">
        <v>139</v>
      </c>
      <c r="D11" s="71">
        <v>249</v>
      </c>
    </row>
    <row r="12" spans="2:4" ht="16.5" thickBot="1">
      <c r="B12" s="69">
        <v>2</v>
      </c>
      <c r="C12" s="70" t="s">
        <v>140</v>
      </c>
      <c r="D12" s="71"/>
    </row>
    <row r="13" spans="2:4" ht="16.5" thickBot="1">
      <c r="B13" s="72" t="s">
        <v>132</v>
      </c>
      <c r="C13" s="73" t="s">
        <v>141</v>
      </c>
      <c r="D13" s="71">
        <v>240</v>
      </c>
    </row>
    <row r="14" spans="2:4" ht="32.25" thickBot="1">
      <c r="B14" s="72" t="s">
        <v>134</v>
      </c>
      <c r="C14" s="73" t="s">
        <v>142</v>
      </c>
      <c r="D14" s="71">
        <v>4</v>
      </c>
    </row>
    <row r="15" spans="2:4" ht="32.25" thickBot="1">
      <c r="B15" s="72" t="s">
        <v>136</v>
      </c>
      <c r="C15" s="73" t="s">
        <v>143</v>
      </c>
      <c r="D15" s="71">
        <v>29</v>
      </c>
    </row>
    <row r="16" spans="2:4" ht="32.25" thickBot="1">
      <c r="B16" s="68" t="s">
        <v>144</v>
      </c>
      <c r="C16" s="74" t="s">
        <v>145</v>
      </c>
      <c r="D16" s="71" t="s">
        <v>146</v>
      </c>
    </row>
    <row r="17" spans="2:5" ht="16.5" thickBot="1">
      <c r="B17" s="450" t="s">
        <v>147</v>
      </c>
      <c r="C17" s="74" t="s">
        <v>148</v>
      </c>
      <c r="D17" s="71" t="s">
        <v>149</v>
      </c>
    </row>
    <row r="18" spans="2:5" ht="16.5" thickBot="1">
      <c r="B18" s="451"/>
      <c r="C18" s="74" t="s">
        <v>150</v>
      </c>
      <c r="D18" s="71" t="s">
        <v>151</v>
      </c>
    </row>
    <row r="19" spans="2:5" ht="16.5" thickBot="1">
      <c r="B19" s="68" t="s">
        <v>152</v>
      </c>
      <c r="C19" s="74" t="s">
        <v>153</v>
      </c>
      <c r="D19" s="71" t="s">
        <v>154</v>
      </c>
    </row>
    <row r="20" spans="2:5" ht="16.5" thickBot="1">
      <c r="B20" s="68" t="s">
        <v>155</v>
      </c>
      <c r="C20" s="74" t="s">
        <v>156</v>
      </c>
      <c r="D20" s="71" t="s">
        <v>154</v>
      </c>
    </row>
    <row r="21" spans="2:5" ht="48" thickBot="1">
      <c r="B21" s="68" t="s">
        <v>157</v>
      </c>
      <c r="C21" s="74" t="s">
        <v>158</v>
      </c>
      <c r="D21" s="71" t="s">
        <v>159</v>
      </c>
    </row>
    <row r="22" spans="2:5" ht="16.5" thickBot="1">
      <c r="B22" s="72"/>
      <c r="C22" s="73" t="s">
        <v>160</v>
      </c>
      <c r="D22" s="71" t="s">
        <v>161</v>
      </c>
    </row>
    <row r="23" spans="2:5" ht="16.5" thickBot="1">
      <c r="B23" s="72"/>
      <c r="C23" s="73" t="s">
        <v>162</v>
      </c>
      <c r="D23" s="71" t="s">
        <v>161</v>
      </c>
    </row>
    <row r="24" spans="2:5" ht="16.5" thickBot="1">
      <c r="B24" s="72"/>
      <c r="C24" s="73"/>
      <c r="D24" s="71"/>
    </row>
    <row r="25" spans="2:5" ht="16.5" thickBot="1">
      <c r="B25" s="68" t="s">
        <v>163</v>
      </c>
      <c r="C25" s="74" t="s">
        <v>164</v>
      </c>
      <c r="D25" s="71"/>
    </row>
    <row r="26" spans="2:5" ht="16.5" thickBot="1">
      <c r="B26" s="72"/>
      <c r="C26" s="73" t="s">
        <v>165</v>
      </c>
      <c r="D26" s="71">
        <v>29</v>
      </c>
    </row>
    <row r="27" spans="2:5" ht="16.5" thickBot="1">
      <c r="B27" s="72"/>
      <c r="C27" s="73" t="s">
        <v>166</v>
      </c>
      <c r="D27" s="71">
        <v>3</v>
      </c>
    </row>
    <row r="28" spans="2:5">
      <c r="B28" s="448" t="s">
        <v>167</v>
      </c>
      <c r="C28" s="448"/>
      <c r="D28" s="448"/>
    </row>
    <row r="29" spans="2:5">
      <c r="B29" s="75"/>
      <c r="C29" s="76"/>
      <c r="D29" s="77"/>
    </row>
    <row r="31" spans="2:5">
      <c r="B31" s="449" t="s">
        <v>180</v>
      </c>
      <c r="C31" s="449"/>
      <c r="D31" s="449"/>
      <c r="E31" s="449"/>
    </row>
    <row r="33" spans="2:5" ht="47.25">
      <c r="B33" s="225" t="s">
        <v>169</v>
      </c>
      <c r="C33" s="225" t="s">
        <v>170</v>
      </c>
      <c r="D33" s="225" t="s">
        <v>171</v>
      </c>
      <c r="E33" s="225" t="s">
        <v>172</v>
      </c>
    </row>
    <row r="34" spans="2:5">
      <c r="B34" s="55">
        <v>1</v>
      </c>
      <c r="C34" s="56" t="s">
        <v>173</v>
      </c>
      <c r="D34" s="56" t="s">
        <v>174</v>
      </c>
      <c r="E34" s="57">
        <v>22.6</v>
      </c>
    </row>
    <row r="35" spans="2:5">
      <c r="B35" s="55">
        <v>2</v>
      </c>
      <c r="C35" s="56" t="s">
        <v>175</v>
      </c>
      <c r="D35" s="56" t="s">
        <v>176</v>
      </c>
      <c r="E35" s="57">
        <v>0.35</v>
      </c>
    </row>
    <row r="36" spans="2:5">
      <c r="B36" s="55">
        <v>3</v>
      </c>
      <c r="C36" s="56" t="s">
        <v>175</v>
      </c>
      <c r="D36" s="56" t="s">
        <v>177</v>
      </c>
      <c r="E36" s="57">
        <v>27.64</v>
      </c>
    </row>
    <row r="37" spans="2:5">
      <c r="B37" s="55">
        <v>4</v>
      </c>
      <c r="C37" s="56" t="s">
        <v>175</v>
      </c>
      <c r="D37" s="56" t="s">
        <v>178</v>
      </c>
      <c r="E37" s="57">
        <v>34.619999999999997</v>
      </c>
    </row>
    <row r="39" spans="2:5">
      <c r="B39" s="449" t="s">
        <v>212</v>
      </c>
      <c r="C39" s="449"/>
      <c r="D39" s="449"/>
      <c r="E39" s="449"/>
    </row>
    <row r="41" spans="2:5">
      <c r="B41" s="225" t="s">
        <v>169</v>
      </c>
      <c r="C41" s="225" t="s">
        <v>170</v>
      </c>
      <c r="D41" s="225" t="s">
        <v>171</v>
      </c>
    </row>
    <row r="42" spans="2:5">
      <c r="B42" s="55">
        <v>1</v>
      </c>
      <c r="C42" s="55" t="s">
        <v>181</v>
      </c>
      <c r="D42" s="55" t="s">
        <v>182</v>
      </c>
    </row>
    <row r="43" spans="2:5">
      <c r="B43" s="55">
        <v>2</v>
      </c>
      <c r="C43" s="55" t="s">
        <v>181</v>
      </c>
      <c r="D43" s="55" t="s">
        <v>183</v>
      </c>
    </row>
    <row r="44" spans="2:5">
      <c r="B44" s="55">
        <v>3</v>
      </c>
      <c r="C44" s="55" t="s">
        <v>173</v>
      </c>
      <c r="D44" s="55" t="s">
        <v>184</v>
      </c>
    </row>
    <row r="45" spans="2:5">
      <c r="B45" s="55">
        <v>4</v>
      </c>
      <c r="C45" s="55" t="s">
        <v>173</v>
      </c>
      <c r="D45" s="55" t="s">
        <v>185</v>
      </c>
    </row>
    <row r="46" spans="2:5">
      <c r="B46" s="55">
        <v>5</v>
      </c>
      <c r="C46" s="55" t="s">
        <v>173</v>
      </c>
      <c r="D46" s="55" t="s">
        <v>186</v>
      </c>
    </row>
    <row r="47" spans="2:5">
      <c r="B47" s="55">
        <v>6</v>
      </c>
      <c r="C47" s="55" t="s">
        <v>175</v>
      </c>
      <c r="D47" s="55" t="s">
        <v>187</v>
      </c>
    </row>
    <row r="48" spans="2:5">
      <c r="B48" s="55">
        <v>7</v>
      </c>
      <c r="C48" s="55" t="s">
        <v>175</v>
      </c>
      <c r="D48" s="55" t="s">
        <v>188</v>
      </c>
    </row>
    <row r="49" spans="2:4">
      <c r="B49" s="55">
        <v>8</v>
      </c>
      <c r="C49" s="55" t="s">
        <v>175</v>
      </c>
      <c r="D49" s="55" t="s">
        <v>189</v>
      </c>
    </row>
    <row r="50" spans="2:4">
      <c r="B50" s="55">
        <v>9</v>
      </c>
      <c r="C50" s="55" t="s">
        <v>175</v>
      </c>
      <c r="D50" s="55" t="s">
        <v>190</v>
      </c>
    </row>
    <row r="51" spans="2:4">
      <c r="B51" s="55">
        <v>10</v>
      </c>
      <c r="C51" s="55" t="s">
        <v>175</v>
      </c>
      <c r="D51" s="55" t="s">
        <v>191</v>
      </c>
    </row>
    <row r="52" spans="2:4">
      <c r="B52" s="55">
        <v>11</v>
      </c>
      <c r="C52" s="55" t="s">
        <v>175</v>
      </c>
      <c r="D52" s="55" t="s">
        <v>192</v>
      </c>
    </row>
    <row r="53" spans="2:4">
      <c r="B53" s="55">
        <v>12</v>
      </c>
      <c r="C53" s="55" t="s">
        <v>175</v>
      </c>
      <c r="D53" s="55" t="s">
        <v>193</v>
      </c>
    </row>
    <row r="54" spans="2:4">
      <c r="B54" s="55">
        <v>13</v>
      </c>
      <c r="C54" s="55" t="s">
        <v>175</v>
      </c>
      <c r="D54" s="55" t="s">
        <v>194</v>
      </c>
    </row>
    <row r="55" spans="2:4">
      <c r="B55" s="55">
        <v>14</v>
      </c>
      <c r="C55" s="55" t="s">
        <v>175</v>
      </c>
      <c r="D55" s="55" t="s">
        <v>195</v>
      </c>
    </row>
    <row r="56" spans="2:4">
      <c r="B56" s="55">
        <v>15</v>
      </c>
      <c r="C56" s="55" t="s">
        <v>175</v>
      </c>
      <c r="D56" s="55" t="s">
        <v>196</v>
      </c>
    </row>
    <row r="57" spans="2:4">
      <c r="B57" s="55">
        <v>16</v>
      </c>
      <c r="C57" s="55" t="s">
        <v>175</v>
      </c>
      <c r="D57" s="55" t="s">
        <v>197</v>
      </c>
    </row>
    <row r="58" spans="2:4">
      <c r="B58" s="55">
        <v>17</v>
      </c>
      <c r="C58" s="55" t="s">
        <v>175</v>
      </c>
      <c r="D58" s="55" t="s">
        <v>198</v>
      </c>
    </row>
    <row r="59" spans="2:4">
      <c r="B59" s="55">
        <v>18</v>
      </c>
      <c r="C59" s="55" t="s">
        <v>175</v>
      </c>
      <c r="D59" s="55" t="s">
        <v>199</v>
      </c>
    </row>
    <row r="60" spans="2:4">
      <c r="B60" s="55">
        <v>19</v>
      </c>
      <c r="C60" s="55" t="s">
        <v>175</v>
      </c>
      <c r="D60" s="55" t="s">
        <v>200</v>
      </c>
    </row>
    <row r="61" spans="2:4">
      <c r="B61" s="55">
        <v>20</v>
      </c>
      <c r="C61" s="55" t="s">
        <v>175</v>
      </c>
      <c r="D61" s="55" t="s">
        <v>201</v>
      </c>
    </row>
    <row r="62" spans="2:4">
      <c r="B62" s="55">
        <v>21</v>
      </c>
      <c r="C62" s="55" t="s">
        <v>175</v>
      </c>
      <c r="D62" s="55" t="s">
        <v>202</v>
      </c>
    </row>
    <row r="63" spans="2:4">
      <c r="B63" s="55">
        <v>22</v>
      </c>
      <c r="C63" s="55" t="s">
        <v>175</v>
      </c>
      <c r="D63" s="55" t="s">
        <v>203</v>
      </c>
    </row>
    <row r="64" spans="2:4">
      <c r="B64" s="55">
        <v>23</v>
      </c>
      <c r="C64" s="55" t="s">
        <v>175</v>
      </c>
      <c r="D64" s="55" t="s">
        <v>204</v>
      </c>
    </row>
    <row r="65" spans="2:4">
      <c r="B65" s="55">
        <v>24</v>
      </c>
      <c r="C65" s="55" t="s">
        <v>205</v>
      </c>
      <c r="D65" s="55" t="s">
        <v>206</v>
      </c>
    </row>
    <row r="66" spans="2:4" ht="31.5">
      <c r="B66" s="55">
        <v>25</v>
      </c>
      <c r="C66" s="55" t="s">
        <v>205</v>
      </c>
      <c r="D66" s="55" t="s">
        <v>207</v>
      </c>
    </row>
    <row r="67" spans="2:4">
      <c r="B67" s="55">
        <v>26</v>
      </c>
      <c r="C67" s="55" t="s">
        <v>205</v>
      </c>
      <c r="D67" s="55" t="s">
        <v>208</v>
      </c>
    </row>
    <row r="68" spans="2:4">
      <c r="B68" s="55">
        <v>27</v>
      </c>
      <c r="C68" s="55" t="s">
        <v>205</v>
      </c>
      <c r="D68" s="55" t="s">
        <v>209</v>
      </c>
    </row>
    <row r="69" spans="2:4">
      <c r="B69" s="55">
        <v>28</v>
      </c>
      <c r="C69" s="55" t="s">
        <v>205</v>
      </c>
      <c r="D69" s="55" t="s">
        <v>210</v>
      </c>
    </row>
    <row r="70" spans="2:4">
      <c r="B70" s="55">
        <v>29</v>
      </c>
      <c r="C70" s="55" t="s">
        <v>205</v>
      </c>
      <c r="D70" s="55" t="s">
        <v>211</v>
      </c>
    </row>
    <row r="71" spans="2:4">
      <c r="B71" s="58"/>
      <c r="C71" s="58"/>
      <c r="D71" s="58"/>
    </row>
    <row r="73" spans="2:4">
      <c r="D73" s="78"/>
    </row>
    <row r="74" spans="2:4" ht="16.5" thickBot="1">
      <c r="B74" s="447" t="s">
        <v>282</v>
      </c>
      <c r="C74" s="447"/>
      <c r="D74" s="447"/>
    </row>
    <row r="75" spans="2:4" ht="16.5" thickBot="1">
      <c r="B75" s="59" t="s">
        <v>244</v>
      </c>
      <c r="C75" s="60" t="s">
        <v>245</v>
      </c>
      <c r="D75" s="60" t="s">
        <v>246</v>
      </c>
    </row>
    <row r="76" spans="2:4" ht="16.5" thickBot="1">
      <c r="B76" s="61">
        <v>1</v>
      </c>
      <c r="C76" s="444" t="s">
        <v>247</v>
      </c>
      <c r="D76" s="62" t="s">
        <v>248</v>
      </c>
    </row>
    <row r="77" spans="2:4" ht="16.5" thickBot="1">
      <c r="B77" s="61">
        <v>2</v>
      </c>
      <c r="C77" s="445"/>
      <c r="D77" s="62" t="s">
        <v>249</v>
      </c>
    </row>
    <row r="78" spans="2:4" ht="16.5" thickBot="1">
      <c r="B78" s="61">
        <v>3</v>
      </c>
      <c r="C78" s="445"/>
      <c r="D78" s="62" t="s">
        <v>250</v>
      </c>
    </row>
    <row r="79" spans="2:4" ht="16.5" thickBot="1">
      <c r="B79" s="61">
        <v>4</v>
      </c>
      <c r="C79" s="445"/>
      <c r="D79" s="62" t="s">
        <v>251</v>
      </c>
    </row>
    <row r="80" spans="2:4" ht="16.5" thickBot="1">
      <c r="B80" s="61">
        <v>5</v>
      </c>
      <c r="C80" s="445"/>
      <c r="D80" s="62" t="s">
        <v>252</v>
      </c>
    </row>
    <row r="81" spans="2:4" ht="16.5" thickBot="1">
      <c r="B81" s="61">
        <v>6</v>
      </c>
      <c r="C81" s="445"/>
      <c r="D81" s="62" t="s">
        <v>253</v>
      </c>
    </row>
    <row r="82" spans="2:4" ht="16.5" thickBot="1">
      <c r="B82" s="61">
        <v>7</v>
      </c>
      <c r="C82" s="445"/>
      <c r="D82" s="62" t="s">
        <v>254</v>
      </c>
    </row>
    <row r="83" spans="2:4" ht="16.5" thickBot="1">
      <c r="B83" s="61">
        <v>8</v>
      </c>
      <c r="C83" s="445"/>
      <c r="D83" s="62" t="s">
        <v>255</v>
      </c>
    </row>
    <row r="84" spans="2:4" ht="16.5" thickBot="1">
      <c r="B84" s="61">
        <v>9</v>
      </c>
      <c r="C84" s="446"/>
      <c r="D84" s="62" t="s">
        <v>256</v>
      </c>
    </row>
    <row r="85" spans="2:4" ht="16.5" thickBot="1">
      <c r="B85" s="75"/>
      <c r="C85" s="79"/>
      <c r="D85" s="79"/>
    </row>
    <row r="86" spans="2:4" ht="16.5" thickBot="1">
      <c r="B86" s="59">
        <v>10</v>
      </c>
      <c r="C86" s="444" t="s">
        <v>257</v>
      </c>
      <c r="D86" s="63" t="s">
        <v>258</v>
      </c>
    </row>
    <row r="87" spans="2:4" ht="16.5" thickBot="1">
      <c r="B87" s="61">
        <v>11</v>
      </c>
      <c r="C87" s="446"/>
      <c r="D87" s="62" t="s">
        <v>259</v>
      </c>
    </row>
    <row r="88" spans="2:4" ht="16.5" thickBot="1">
      <c r="B88" s="75"/>
      <c r="C88" s="79"/>
      <c r="D88" s="79"/>
    </row>
    <row r="89" spans="2:4" ht="32.25" thickBot="1">
      <c r="B89" s="59">
        <v>12</v>
      </c>
      <c r="C89" s="444" t="s">
        <v>260</v>
      </c>
      <c r="D89" s="63" t="s">
        <v>261</v>
      </c>
    </row>
    <row r="90" spans="2:4" ht="16.5" thickBot="1">
      <c r="B90" s="61">
        <v>13</v>
      </c>
      <c r="C90" s="446"/>
      <c r="D90" s="62" t="s">
        <v>262</v>
      </c>
    </row>
    <row r="91" spans="2:4" ht="16.5" thickBot="1">
      <c r="B91" s="75"/>
      <c r="C91" s="79"/>
      <c r="D91" s="79"/>
    </row>
    <row r="92" spans="2:4" ht="16.5" thickBot="1">
      <c r="B92" s="59">
        <v>14</v>
      </c>
      <c r="C92" s="444" t="s">
        <v>263</v>
      </c>
      <c r="D92" s="63" t="s">
        <v>264</v>
      </c>
    </row>
    <row r="93" spans="2:4" ht="16.5" thickBot="1">
      <c r="B93" s="61">
        <v>15</v>
      </c>
      <c r="C93" s="445"/>
      <c r="D93" s="62" t="s">
        <v>265</v>
      </c>
    </row>
    <row r="94" spans="2:4" ht="16.5" thickBot="1">
      <c r="B94" s="61">
        <v>16</v>
      </c>
      <c r="C94" s="445"/>
      <c r="D94" s="62" t="s">
        <v>266</v>
      </c>
    </row>
    <row r="95" spans="2:4" ht="16.5" thickBot="1">
      <c r="B95" s="61">
        <v>17</v>
      </c>
      <c r="C95" s="445"/>
      <c r="D95" s="62" t="s">
        <v>267</v>
      </c>
    </row>
    <row r="96" spans="2:4" ht="32.25" thickBot="1">
      <c r="B96" s="61">
        <v>18</v>
      </c>
      <c r="C96" s="445"/>
      <c r="D96" s="62" t="s">
        <v>268</v>
      </c>
    </row>
    <row r="97" spans="2:4" ht="16.5" thickBot="1">
      <c r="B97" s="61">
        <v>19</v>
      </c>
      <c r="C97" s="446"/>
      <c r="D97" s="62" t="s">
        <v>269</v>
      </c>
    </row>
    <row r="98" spans="2:4" ht="32.25" thickBot="1">
      <c r="B98" s="61">
        <v>20</v>
      </c>
      <c r="C98" s="64"/>
      <c r="D98" s="62" t="s">
        <v>270</v>
      </c>
    </row>
    <row r="99" spans="2:4" ht="16.5" thickBot="1">
      <c r="B99" s="75"/>
      <c r="C99" s="79"/>
      <c r="D99" s="79"/>
    </row>
    <row r="100" spans="2:4" ht="16.5" thickBot="1">
      <c r="B100" s="59">
        <v>21</v>
      </c>
      <c r="C100" s="444" t="s">
        <v>271</v>
      </c>
      <c r="D100" s="63" t="s">
        <v>272</v>
      </c>
    </row>
    <row r="101" spans="2:4" ht="32.25" thickBot="1">
      <c r="B101" s="61">
        <v>22</v>
      </c>
      <c r="C101" s="445"/>
      <c r="D101" s="62" t="s">
        <v>273</v>
      </c>
    </row>
    <row r="102" spans="2:4" ht="16.5" thickBot="1">
      <c r="B102" s="61">
        <v>23</v>
      </c>
      <c r="C102" s="445"/>
      <c r="D102" s="62" t="s">
        <v>274</v>
      </c>
    </row>
    <row r="103" spans="2:4" ht="16.5" thickBot="1">
      <c r="B103" s="61">
        <v>24</v>
      </c>
      <c r="C103" s="445"/>
      <c r="D103" s="62" t="s">
        <v>275</v>
      </c>
    </row>
    <row r="104" spans="2:4" ht="16.5" thickBot="1">
      <c r="B104" s="61">
        <v>25</v>
      </c>
      <c r="C104" s="446"/>
      <c r="D104" s="62" t="s">
        <v>276</v>
      </c>
    </row>
    <row r="105" spans="2:4" ht="16.5" thickBot="1">
      <c r="B105" s="75"/>
      <c r="C105" s="79"/>
      <c r="D105" s="79"/>
    </row>
    <row r="106" spans="2:4" ht="16.5" thickBot="1">
      <c r="B106" s="59">
        <v>26</v>
      </c>
      <c r="C106" s="444" t="s">
        <v>277</v>
      </c>
      <c r="D106" s="63" t="s">
        <v>278</v>
      </c>
    </row>
    <row r="107" spans="2:4" ht="16.5" thickBot="1">
      <c r="B107" s="61">
        <v>27</v>
      </c>
      <c r="C107" s="445"/>
      <c r="D107" s="62" t="s">
        <v>279</v>
      </c>
    </row>
    <row r="108" spans="2:4" ht="16.5" thickBot="1">
      <c r="B108" s="61">
        <v>28</v>
      </c>
      <c r="C108" s="445"/>
      <c r="D108" s="62" t="s">
        <v>280</v>
      </c>
    </row>
    <row r="109" spans="2:4" ht="16.5" thickBot="1">
      <c r="B109" s="61">
        <v>29</v>
      </c>
      <c r="C109" s="446"/>
      <c r="D109" s="62" t="s">
        <v>281</v>
      </c>
    </row>
    <row r="110" spans="2:4">
      <c r="B110" s="75"/>
      <c r="C110" s="76"/>
      <c r="D110" s="76"/>
    </row>
  </sheetData>
  <mergeCells count="16">
    <mergeCell ref="B17:B18"/>
    <mergeCell ref="B2:D2"/>
    <mergeCell ref="B3:D3"/>
    <mergeCell ref="B4:D4"/>
    <mergeCell ref="B5:D5"/>
    <mergeCell ref="C6:D6"/>
    <mergeCell ref="C92:C97"/>
    <mergeCell ref="C100:C104"/>
    <mergeCell ref="C106:C109"/>
    <mergeCell ref="B74:D74"/>
    <mergeCell ref="B28:D28"/>
    <mergeCell ref="B31:E31"/>
    <mergeCell ref="B39:E39"/>
    <mergeCell ref="C76:C84"/>
    <mergeCell ref="C86:C87"/>
    <mergeCell ref="C89:C90"/>
  </mergeCells>
  <pageMargins left="0.59055118110236227" right="0" top="0.94488188976377963" bottom="0.35433070866141736" header="0.31496062992125984" footer="0.31496062992125984"/>
  <pageSetup orientation="portrait" r:id="rId1"/>
  <rowBreaks count="2" manualBreakCount="2">
    <brk id="29" max="16383" man="1"/>
    <brk id="71" min="1"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M12" sqref="M12"/>
    </sheetView>
  </sheetViews>
  <sheetFormatPr defaultRowHeight="15.75"/>
  <cols>
    <col min="1" max="1" width="6.7109375" style="1" bestFit="1" customWidth="1"/>
    <col min="2" max="2" width="23.42578125" style="1" customWidth="1"/>
    <col min="3" max="3" width="13.85546875" style="1" bestFit="1" customWidth="1"/>
    <col min="4" max="4" width="6" style="1" bestFit="1" customWidth="1"/>
    <col min="5" max="5" width="7.7109375" style="1" bestFit="1" customWidth="1"/>
    <col min="6" max="6" width="3.85546875" style="1" bestFit="1" customWidth="1"/>
    <col min="7" max="8" width="4.42578125" style="1" bestFit="1" customWidth="1"/>
    <col min="9" max="9" width="8.7109375" style="1" bestFit="1" customWidth="1"/>
    <col min="10" max="16384" width="9.140625" style="1"/>
  </cols>
  <sheetData>
    <row r="1" spans="1:9">
      <c r="A1" s="462" t="s">
        <v>284</v>
      </c>
      <c r="B1" s="462"/>
      <c r="C1" s="462"/>
      <c r="D1" s="462"/>
      <c r="E1" s="462"/>
      <c r="F1" s="462"/>
      <c r="G1" s="462"/>
      <c r="H1" s="462"/>
      <c r="I1" s="462"/>
    </row>
    <row r="3" spans="1:9">
      <c r="A3" s="464" t="s">
        <v>213</v>
      </c>
      <c r="B3" s="464"/>
      <c r="C3" s="464"/>
      <c r="D3" s="464"/>
      <c r="E3" s="464"/>
      <c r="F3" s="464"/>
      <c r="G3" s="464"/>
      <c r="H3" s="464"/>
      <c r="I3" s="464"/>
    </row>
    <row r="4" spans="1:9">
      <c r="A4" s="80"/>
      <c r="B4" s="80"/>
      <c r="C4" s="80"/>
      <c r="D4" s="80"/>
      <c r="E4" s="80"/>
      <c r="F4" s="80"/>
      <c r="G4" s="80"/>
      <c r="H4" s="80"/>
      <c r="I4" s="80"/>
    </row>
    <row r="5" spans="1:9">
      <c r="A5" s="465" t="s">
        <v>214</v>
      </c>
      <c r="B5" s="465"/>
      <c r="C5" s="465"/>
      <c r="D5" s="465"/>
      <c r="E5" s="465"/>
      <c r="F5" s="465"/>
      <c r="G5" s="465"/>
      <c r="H5" s="465"/>
      <c r="I5" s="465"/>
    </row>
    <row r="6" spans="1:9" ht="47.25">
      <c r="A6" s="81" t="s">
        <v>169</v>
      </c>
      <c r="B6" s="82" t="s">
        <v>215</v>
      </c>
      <c r="C6" s="82" t="s">
        <v>170</v>
      </c>
      <c r="D6" s="82" t="s">
        <v>216</v>
      </c>
      <c r="E6" s="82" t="s">
        <v>217</v>
      </c>
      <c r="F6" s="82" t="s">
        <v>218</v>
      </c>
      <c r="G6" s="82" t="s">
        <v>219</v>
      </c>
      <c r="H6" s="82" t="s">
        <v>220</v>
      </c>
      <c r="I6" s="83" t="s">
        <v>221</v>
      </c>
    </row>
    <row r="7" spans="1:9">
      <c r="A7" s="84">
        <v>1</v>
      </c>
      <c r="B7" s="85" t="s">
        <v>222</v>
      </c>
      <c r="C7" s="85" t="s">
        <v>223</v>
      </c>
      <c r="D7" s="85">
        <v>15</v>
      </c>
      <c r="E7" s="85">
        <v>332</v>
      </c>
      <c r="F7" s="85">
        <v>30</v>
      </c>
      <c r="G7" s="85">
        <v>0</v>
      </c>
      <c r="H7" s="85">
        <v>302</v>
      </c>
      <c r="I7" s="86" t="s">
        <v>224</v>
      </c>
    </row>
    <row r="8" spans="1:9">
      <c r="A8" s="84">
        <v>2</v>
      </c>
      <c r="B8" s="85" t="s">
        <v>225</v>
      </c>
      <c r="C8" s="85" t="s">
        <v>223</v>
      </c>
      <c r="D8" s="85">
        <v>2</v>
      </c>
      <c r="E8" s="85">
        <v>286</v>
      </c>
      <c r="F8" s="85">
        <v>94</v>
      </c>
      <c r="G8" s="85">
        <v>0</v>
      </c>
      <c r="H8" s="85">
        <v>192</v>
      </c>
      <c r="I8" s="86" t="s">
        <v>224</v>
      </c>
    </row>
    <row r="9" spans="1:9" ht="31.5">
      <c r="A9" s="87">
        <v>3</v>
      </c>
      <c r="B9" s="88" t="s">
        <v>226</v>
      </c>
      <c r="C9" s="88" t="s">
        <v>175</v>
      </c>
      <c r="D9" s="88">
        <v>19</v>
      </c>
      <c r="E9" s="88">
        <v>1089</v>
      </c>
      <c r="F9" s="88">
        <v>94</v>
      </c>
      <c r="G9" s="88">
        <v>906</v>
      </c>
      <c r="H9" s="88">
        <v>89</v>
      </c>
      <c r="I9" s="89" t="s">
        <v>224</v>
      </c>
    </row>
    <row r="10" spans="1:9" ht="31.5">
      <c r="A10" s="84">
        <v>4</v>
      </c>
      <c r="B10" s="85" t="s">
        <v>227</v>
      </c>
      <c r="C10" s="85" t="s">
        <v>175</v>
      </c>
      <c r="D10" s="85">
        <v>7</v>
      </c>
      <c r="E10" s="85">
        <v>441</v>
      </c>
      <c r="F10" s="85">
        <v>0</v>
      </c>
      <c r="G10" s="85">
        <v>441</v>
      </c>
      <c r="H10" s="85">
        <v>0</v>
      </c>
      <c r="I10" s="86" t="s">
        <v>224</v>
      </c>
    </row>
    <row r="11" spans="1:9" ht="31.5">
      <c r="A11" s="84">
        <v>5</v>
      </c>
      <c r="B11" s="85" t="s">
        <v>228</v>
      </c>
      <c r="C11" s="85" t="s">
        <v>175</v>
      </c>
      <c r="D11" s="85">
        <v>6</v>
      </c>
      <c r="E11" s="85">
        <v>99</v>
      </c>
      <c r="F11" s="85">
        <v>63</v>
      </c>
      <c r="G11" s="85">
        <v>0</v>
      </c>
      <c r="H11" s="85">
        <v>36</v>
      </c>
      <c r="I11" s="86" t="s">
        <v>224</v>
      </c>
    </row>
    <row r="12" spans="1:9" ht="31.5">
      <c r="A12" s="87">
        <v>6</v>
      </c>
      <c r="B12" s="85" t="s">
        <v>229</v>
      </c>
      <c r="C12" s="85" t="s">
        <v>175</v>
      </c>
      <c r="D12" s="85">
        <v>5</v>
      </c>
      <c r="E12" s="85">
        <v>96</v>
      </c>
      <c r="F12" s="85">
        <v>62</v>
      </c>
      <c r="G12" s="85">
        <v>0</v>
      </c>
      <c r="H12" s="85">
        <v>34</v>
      </c>
      <c r="I12" s="86" t="s">
        <v>224</v>
      </c>
    </row>
    <row r="13" spans="1:9" ht="31.5">
      <c r="A13" s="84">
        <v>7</v>
      </c>
      <c r="B13" s="85" t="s">
        <v>230</v>
      </c>
      <c r="C13" s="85" t="s">
        <v>175</v>
      </c>
      <c r="D13" s="85">
        <v>4</v>
      </c>
      <c r="E13" s="85">
        <v>384</v>
      </c>
      <c r="F13" s="85">
        <v>0</v>
      </c>
      <c r="G13" s="85">
        <v>384</v>
      </c>
      <c r="H13" s="85">
        <v>0</v>
      </c>
      <c r="I13" s="86" t="s">
        <v>224</v>
      </c>
    </row>
    <row r="14" spans="1:9" ht="31.5">
      <c r="A14" s="84">
        <v>8</v>
      </c>
      <c r="B14" s="85" t="s">
        <v>231</v>
      </c>
      <c r="C14" s="85" t="s">
        <v>175</v>
      </c>
      <c r="D14" s="85">
        <v>3</v>
      </c>
      <c r="E14" s="85">
        <v>278</v>
      </c>
      <c r="F14" s="85">
        <v>46</v>
      </c>
      <c r="G14" s="85">
        <v>0</v>
      </c>
      <c r="H14" s="85">
        <v>232</v>
      </c>
      <c r="I14" s="86" t="s">
        <v>224</v>
      </c>
    </row>
    <row r="15" spans="1:9" ht="31.5">
      <c r="A15" s="87">
        <v>9</v>
      </c>
      <c r="B15" s="90" t="s">
        <v>232</v>
      </c>
      <c r="C15" s="90" t="s">
        <v>175</v>
      </c>
      <c r="D15" s="90">
        <v>2</v>
      </c>
      <c r="E15" s="90">
        <v>79</v>
      </c>
      <c r="F15" s="90">
        <v>26</v>
      </c>
      <c r="G15" s="90">
        <v>0</v>
      </c>
      <c r="H15" s="90">
        <v>53</v>
      </c>
      <c r="I15" s="91" t="s">
        <v>224</v>
      </c>
    </row>
    <row r="16" spans="1:9">
      <c r="A16" s="80"/>
      <c r="B16" s="80"/>
      <c r="C16" s="80"/>
      <c r="D16" s="80"/>
      <c r="E16" s="80"/>
      <c r="F16" s="80"/>
      <c r="G16" s="80"/>
      <c r="H16" s="80"/>
      <c r="I16" s="80"/>
    </row>
    <row r="17" spans="1:9">
      <c r="A17" s="460" t="s">
        <v>233</v>
      </c>
      <c r="B17" s="460"/>
      <c r="C17" s="460">
        <f>SUM(D7:D15)</f>
        <v>63</v>
      </c>
      <c r="D17" s="460"/>
      <c r="E17" s="460" t="s">
        <v>234</v>
      </c>
      <c r="F17" s="460"/>
      <c r="G17" s="460">
        <f>COUNTA(B7:B15)</f>
        <v>9</v>
      </c>
      <c r="H17" s="460"/>
      <c r="I17" s="460"/>
    </row>
    <row r="18" spans="1:9">
      <c r="A18" s="460" t="s">
        <v>235</v>
      </c>
      <c r="B18" s="460"/>
      <c r="C18" s="461" t="str">
        <f>"BOD: "&amp;SUM(F7:F15)&amp;" | pH: "&amp;SUM(G7:G15)&amp;" | TSS: "&amp;SUM(H7:H15)</f>
        <v>BOD: 415 | pH: 1731 | TSS: 938</v>
      </c>
      <c r="D18" s="461"/>
      <c r="E18" s="461"/>
      <c r="F18" s="461"/>
      <c r="G18" s="461"/>
      <c r="H18" s="461"/>
      <c r="I18" s="461"/>
    </row>
    <row r="19" spans="1:9">
      <c r="A19" s="80"/>
      <c r="B19" s="80"/>
      <c r="C19" s="80"/>
      <c r="D19" s="80"/>
      <c r="E19" s="80"/>
      <c r="F19" s="80"/>
      <c r="G19" s="80"/>
      <c r="H19" s="80"/>
      <c r="I19" s="80"/>
    </row>
    <row r="20" spans="1:9">
      <c r="A20" s="80"/>
      <c r="B20" s="80"/>
      <c r="C20" s="80"/>
      <c r="D20" s="80"/>
      <c r="E20" s="80"/>
      <c r="F20" s="80"/>
      <c r="G20" s="80"/>
      <c r="H20" s="80"/>
      <c r="I20" s="80"/>
    </row>
    <row r="21" spans="1:9">
      <c r="A21" s="463" t="s">
        <v>236</v>
      </c>
      <c r="B21" s="463"/>
      <c r="C21" s="463"/>
      <c r="D21" s="463"/>
      <c r="E21" s="463"/>
      <c r="F21" s="463"/>
      <c r="G21" s="463"/>
      <c r="H21" s="463"/>
      <c r="I21" s="463"/>
    </row>
    <row r="22" spans="1:9" ht="47.25">
      <c r="A22" s="81" t="s">
        <v>169</v>
      </c>
      <c r="B22" s="82" t="s">
        <v>215</v>
      </c>
      <c r="C22" s="82" t="s">
        <v>170</v>
      </c>
      <c r="D22" s="82" t="s">
        <v>216</v>
      </c>
      <c r="E22" s="82" t="s">
        <v>217</v>
      </c>
      <c r="F22" s="82" t="s">
        <v>218</v>
      </c>
      <c r="G22" s="82" t="s">
        <v>219</v>
      </c>
      <c r="H22" s="82" t="s">
        <v>220</v>
      </c>
      <c r="I22" s="83" t="s">
        <v>221</v>
      </c>
    </row>
    <row r="23" spans="1:9">
      <c r="A23" s="87">
        <v>1</v>
      </c>
      <c r="B23" s="88" t="s">
        <v>237</v>
      </c>
      <c r="C23" s="88" t="s">
        <v>175</v>
      </c>
      <c r="D23" s="88">
        <v>10</v>
      </c>
      <c r="E23" s="88">
        <v>176</v>
      </c>
      <c r="F23" s="88">
        <v>0</v>
      </c>
      <c r="G23" s="88">
        <v>0</v>
      </c>
      <c r="H23" s="88">
        <v>176</v>
      </c>
      <c r="I23" s="89" t="s">
        <v>238</v>
      </c>
    </row>
    <row r="24" spans="1:9" ht="31.5">
      <c r="A24" s="84">
        <v>2</v>
      </c>
      <c r="B24" s="85" t="s">
        <v>239</v>
      </c>
      <c r="C24" s="85" t="s">
        <v>175</v>
      </c>
      <c r="D24" s="85">
        <v>8</v>
      </c>
      <c r="E24" s="85">
        <v>214</v>
      </c>
      <c r="F24" s="85">
        <v>12</v>
      </c>
      <c r="G24" s="85">
        <v>0</v>
      </c>
      <c r="H24" s="85">
        <v>202</v>
      </c>
      <c r="I24" s="86" t="s">
        <v>238</v>
      </c>
    </row>
    <row r="25" spans="1:9">
      <c r="A25" s="84">
        <v>3</v>
      </c>
      <c r="B25" s="85" t="s">
        <v>240</v>
      </c>
      <c r="C25" s="85" t="s">
        <v>175</v>
      </c>
      <c r="D25" s="85">
        <v>3</v>
      </c>
      <c r="E25" s="85">
        <v>124</v>
      </c>
      <c r="F25" s="85">
        <v>0</v>
      </c>
      <c r="G25" s="85">
        <v>124</v>
      </c>
      <c r="H25" s="85">
        <v>0</v>
      </c>
      <c r="I25" s="86" t="s">
        <v>238</v>
      </c>
    </row>
    <row r="26" spans="1:9">
      <c r="A26" s="84">
        <v>4</v>
      </c>
      <c r="B26" s="85" t="s">
        <v>241</v>
      </c>
      <c r="C26" s="85" t="s">
        <v>175</v>
      </c>
      <c r="D26" s="85">
        <v>2</v>
      </c>
      <c r="E26" s="85">
        <v>141</v>
      </c>
      <c r="F26" s="85">
        <v>29</v>
      </c>
      <c r="G26" s="85">
        <v>0</v>
      </c>
      <c r="H26" s="85">
        <v>112</v>
      </c>
      <c r="I26" s="86" t="s">
        <v>238</v>
      </c>
    </row>
    <row r="27" spans="1:9" ht="31.5">
      <c r="A27" s="84">
        <v>5</v>
      </c>
      <c r="B27" s="85" t="s">
        <v>242</v>
      </c>
      <c r="C27" s="85" t="s">
        <v>175</v>
      </c>
      <c r="D27" s="85">
        <v>2</v>
      </c>
      <c r="E27" s="85">
        <v>66</v>
      </c>
      <c r="F27" s="85">
        <v>66</v>
      </c>
      <c r="G27" s="85">
        <v>0</v>
      </c>
      <c r="H27" s="85">
        <v>0</v>
      </c>
      <c r="I27" s="86" t="s">
        <v>238</v>
      </c>
    </row>
    <row r="28" spans="1:9" ht="31.5">
      <c r="A28" s="92">
        <v>6</v>
      </c>
      <c r="B28" s="90" t="s">
        <v>243</v>
      </c>
      <c r="C28" s="90" t="s">
        <v>175</v>
      </c>
      <c r="D28" s="90">
        <v>1</v>
      </c>
      <c r="E28" s="90">
        <v>14</v>
      </c>
      <c r="F28" s="90">
        <v>14</v>
      </c>
      <c r="G28" s="90">
        <v>0</v>
      </c>
      <c r="H28" s="90">
        <v>0</v>
      </c>
      <c r="I28" s="91" t="s">
        <v>238</v>
      </c>
    </row>
    <row r="29" spans="1:9">
      <c r="A29" s="80"/>
      <c r="B29" s="80"/>
      <c r="C29" s="80"/>
      <c r="D29" s="80"/>
      <c r="E29" s="80"/>
      <c r="F29" s="80"/>
      <c r="G29" s="80"/>
      <c r="H29" s="80"/>
      <c r="I29" s="80"/>
    </row>
    <row r="30" spans="1:9">
      <c r="A30" s="460" t="s">
        <v>233</v>
      </c>
      <c r="B30" s="460"/>
      <c r="C30" s="460">
        <f>SUM(D23:D28)</f>
        <v>26</v>
      </c>
      <c r="D30" s="460"/>
      <c r="E30" s="460" t="s">
        <v>234</v>
      </c>
      <c r="F30" s="460"/>
      <c r="G30" s="460">
        <f>COUNTA(B23:B28)</f>
        <v>6</v>
      </c>
      <c r="H30" s="460"/>
      <c r="I30" s="460"/>
    </row>
    <row r="31" spans="1:9">
      <c r="A31" s="460" t="s">
        <v>235</v>
      </c>
      <c r="B31" s="460"/>
      <c r="C31" s="461" t="str">
        <f>"BOD: "&amp;SUM(F23:F28)&amp;" | pH: "&amp;SUM(G23:G28)&amp;" | TSS: "&amp;SUM(H23:H28)</f>
        <v>BOD: 121 | pH: 124 | TSS: 490</v>
      </c>
      <c r="D31" s="461"/>
      <c r="E31" s="461"/>
      <c r="F31" s="461"/>
      <c r="G31" s="461"/>
      <c r="H31" s="461"/>
      <c r="I31" s="461"/>
    </row>
  </sheetData>
  <mergeCells count="16">
    <mergeCell ref="A31:B31"/>
    <mergeCell ref="C31:I31"/>
    <mergeCell ref="A1:I1"/>
    <mergeCell ref="A18:B18"/>
    <mergeCell ref="C18:I18"/>
    <mergeCell ref="A21:I21"/>
    <mergeCell ref="A30:B30"/>
    <mergeCell ref="C30:D30"/>
    <mergeCell ref="E30:F30"/>
    <mergeCell ref="G30:I30"/>
    <mergeCell ref="A3:I3"/>
    <mergeCell ref="A5:I5"/>
    <mergeCell ref="A17:B17"/>
    <mergeCell ref="C17:D17"/>
    <mergeCell ref="E17:F17"/>
    <mergeCell ref="G17:I17"/>
  </mergeCells>
  <pageMargins left="0.9055118110236221" right="0.70866141732283472" top="0.55118110236220474" bottom="0.55118110236220474" header="0.31496062992125984" footer="0.31496062992125984"/>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topLeftCell="A49" zoomScale="75" zoomScaleNormal="75" workbookViewId="0">
      <selection activeCell="E77" sqref="E77"/>
    </sheetView>
  </sheetViews>
  <sheetFormatPr defaultColWidth="9.42578125" defaultRowHeight="15.75"/>
  <cols>
    <col min="1" max="1" width="9.42578125" style="94"/>
    <col min="2" max="2" width="33.7109375" style="95" customWidth="1"/>
    <col min="3" max="3" width="35.42578125" style="94" customWidth="1"/>
    <col min="4" max="4" width="57.85546875" style="94" customWidth="1"/>
    <col min="5" max="5" width="42.5703125" style="94" customWidth="1"/>
    <col min="6" max="6" width="40.5703125" style="94" customWidth="1"/>
    <col min="7" max="16384" width="9.42578125" style="97"/>
  </cols>
  <sheetData>
    <row r="1" spans="1:6">
      <c r="F1" s="96" t="s">
        <v>543</v>
      </c>
    </row>
    <row r="2" spans="1:6" ht="21" customHeight="1">
      <c r="A2" s="469" t="s">
        <v>4</v>
      </c>
      <c r="B2" s="470"/>
      <c r="C2" s="470"/>
      <c r="D2" s="470"/>
      <c r="E2" s="470"/>
      <c r="F2" s="471"/>
    </row>
    <row r="3" spans="1:6" ht="21" customHeight="1">
      <c r="A3" s="469" t="s">
        <v>285</v>
      </c>
      <c r="B3" s="470"/>
      <c r="C3" s="470"/>
      <c r="D3" s="470"/>
      <c r="E3" s="470"/>
      <c r="F3" s="471"/>
    </row>
    <row r="4" spans="1:6" ht="21" customHeight="1">
      <c r="A4" s="469" t="s">
        <v>286</v>
      </c>
      <c r="B4" s="470"/>
      <c r="C4" s="470"/>
      <c r="D4" s="470"/>
      <c r="E4" s="470"/>
      <c r="F4" s="471"/>
    </row>
    <row r="5" spans="1:6" ht="49.5" customHeight="1">
      <c r="A5" s="98"/>
      <c r="B5" s="99" t="s">
        <v>287</v>
      </c>
      <c r="C5" s="100" t="s">
        <v>288</v>
      </c>
      <c r="D5" s="100" t="s">
        <v>289</v>
      </c>
      <c r="E5" s="98"/>
      <c r="F5" s="98"/>
    </row>
    <row r="6" spans="1:6" ht="21" customHeight="1">
      <c r="A6" s="100">
        <v>1</v>
      </c>
      <c r="B6" s="101" t="s">
        <v>290</v>
      </c>
      <c r="C6" s="102">
        <v>124983</v>
      </c>
      <c r="D6" s="103">
        <v>125045</v>
      </c>
      <c r="E6" s="98"/>
      <c r="F6" s="98"/>
    </row>
    <row r="7" spans="1:6" ht="21" customHeight="1">
      <c r="A7" s="98"/>
      <c r="B7" s="101" t="s">
        <v>291</v>
      </c>
      <c r="C7" s="102">
        <v>627430</v>
      </c>
      <c r="D7" s="103">
        <v>652430</v>
      </c>
      <c r="E7" s="98"/>
      <c r="F7" s="98"/>
    </row>
    <row r="8" spans="1:6" ht="21" customHeight="1">
      <c r="A8" s="98"/>
      <c r="B8" s="101" t="s">
        <v>292</v>
      </c>
      <c r="C8" s="102">
        <v>154824</v>
      </c>
      <c r="D8" s="103">
        <v>152350</v>
      </c>
      <c r="E8" s="98"/>
      <c r="F8" s="98"/>
    </row>
    <row r="9" spans="1:6" ht="21" customHeight="1">
      <c r="A9" s="100">
        <v>2</v>
      </c>
      <c r="B9" s="472" t="s">
        <v>293</v>
      </c>
      <c r="C9" s="472"/>
      <c r="D9" s="472"/>
      <c r="E9" s="98"/>
      <c r="F9" s="98"/>
    </row>
    <row r="10" spans="1:6" ht="45.75" customHeight="1">
      <c r="A10" s="100" t="s">
        <v>294</v>
      </c>
      <c r="B10" s="101" t="s">
        <v>295</v>
      </c>
      <c r="C10" s="100" t="s">
        <v>296</v>
      </c>
      <c r="D10" s="100" t="s">
        <v>297</v>
      </c>
      <c r="E10" s="104"/>
      <c r="F10" s="98"/>
    </row>
    <row r="11" spans="1:6" ht="21" customHeight="1">
      <c r="A11" s="100"/>
      <c r="B11" s="101" t="s">
        <v>290</v>
      </c>
      <c r="C11" s="98">
        <v>223</v>
      </c>
      <c r="D11" s="98">
        <v>35</v>
      </c>
      <c r="E11" s="98" t="s">
        <v>298</v>
      </c>
      <c r="F11" s="98"/>
    </row>
    <row r="12" spans="1:6" ht="21" customHeight="1">
      <c r="A12" s="100"/>
      <c r="B12" s="101" t="s">
        <v>291</v>
      </c>
      <c r="C12" s="98">
        <v>223</v>
      </c>
      <c r="D12" s="98">
        <v>35</v>
      </c>
      <c r="E12" s="98" t="s">
        <v>298</v>
      </c>
      <c r="F12" s="98"/>
    </row>
    <row r="13" spans="1:6" ht="21" customHeight="1">
      <c r="A13" s="100"/>
      <c r="B13" s="101" t="s">
        <v>292</v>
      </c>
      <c r="C13" s="98">
        <v>154</v>
      </c>
      <c r="D13" s="98">
        <v>38</v>
      </c>
      <c r="E13" s="98" t="s">
        <v>299</v>
      </c>
      <c r="F13" s="98"/>
    </row>
    <row r="14" spans="1:6" ht="21" customHeight="1">
      <c r="A14" s="100"/>
      <c r="B14" s="101"/>
      <c r="C14" s="98"/>
      <c r="D14" s="98"/>
      <c r="E14" s="98"/>
      <c r="F14" s="98"/>
    </row>
    <row r="15" spans="1:6" ht="31.5" customHeight="1">
      <c r="A15" s="100" t="s">
        <v>300</v>
      </c>
      <c r="B15" s="101" t="s">
        <v>301</v>
      </c>
      <c r="C15" s="98">
        <v>4</v>
      </c>
      <c r="D15" s="98" t="s">
        <v>302</v>
      </c>
      <c r="E15" s="98"/>
      <c r="F15" s="98"/>
    </row>
    <row r="16" spans="1:6" ht="21" customHeight="1">
      <c r="A16" s="100"/>
      <c r="B16" s="101" t="s">
        <v>303</v>
      </c>
      <c r="C16" s="98"/>
      <c r="D16" s="98"/>
      <c r="E16" s="98"/>
      <c r="F16" s="98"/>
    </row>
    <row r="17" spans="1:6" ht="21" customHeight="1">
      <c r="A17" s="100"/>
      <c r="B17" s="101"/>
      <c r="C17" s="98"/>
      <c r="D17" s="98"/>
      <c r="E17" s="98"/>
      <c r="F17" s="98"/>
    </row>
    <row r="18" spans="1:6" ht="21" customHeight="1">
      <c r="A18" s="100" t="s">
        <v>304</v>
      </c>
      <c r="B18" s="101" t="s">
        <v>305</v>
      </c>
      <c r="C18" s="105">
        <v>22</v>
      </c>
      <c r="D18" s="98"/>
      <c r="E18" s="100" t="s">
        <v>306</v>
      </c>
      <c r="F18" s="98"/>
    </row>
    <row r="19" spans="1:6" ht="21" customHeight="1">
      <c r="A19" s="98"/>
      <c r="B19" s="101" t="s">
        <v>303</v>
      </c>
      <c r="C19" s="106"/>
      <c r="D19" s="98"/>
      <c r="E19" s="98"/>
      <c r="F19" s="98"/>
    </row>
    <row r="20" spans="1:6" ht="21" customHeight="1">
      <c r="A20" s="98"/>
      <c r="B20" s="101"/>
      <c r="C20" s="98"/>
      <c r="D20" s="98"/>
      <c r="E20" s="98"/>
      <c r="F20" s="98"/>
    </row>
    <row r="21" spans="1:6" ht="21" customHeight="1">
      <c r="A21" s="100">
        <v>3</v>
      </c>
      <c r="B21" s="99" t="s">
        <v>307</v>
      </c>
      <c r="C21" s="93"/>
      <c r="D21" s="98"/>
      <c r="E21" s="98"/>
      <c r="F21" s="98"/>
    </row>
    <row r="22" spans="1:6" ht="21" customHeight="1">
      <c r="A22" s="100"/>
      <c r="B22" s="99"/>
      <c r="C22" s="98"/>
      <c r="D22" s="98"/>
      <c r="E22" s="98"/>
      <c r="F22" s="98"/>
    </row>
    <row r="23" spans="1:6" ht="21" customHeight="1">
      <c r="A23" s="100">
        <v>4</v>
      </c>
      <c r="B23" s="99" t="s">
        <v>308</v>
      </c>
      <c r="C23" s="98"/>
      <c r="D23" s="98"/>
      <c r="E23" s="98"/>
      <c r="F23" s="98"/>
    </row>
    <row r="24" spans="1:6" ht="21" customHeight="1">
      <c r="A24" s="100" t="s">
        <v>294</v>
      </c>
      <c r="B24" s="101" t="s">
        <v>309</v>
      </c>
      <c r="C24" s="98" t="s">
        <v>310</v>
      </c>
      <c r="D24" s="144"/>
      <c r="E24" s="98"/>
      <c r="F24" s="98"/>
    </row>
    <row r="25" spans="1:6" ht="21" customHeight="1">
      <c r="A25" s="100" t="s">
        <v>300</v>
      </c>
      <c r="B25" s="101" t="s">
        <v>305</v>
      </c>
      <c r="C25" s="98">
        <v>14</v>
      </c>
      <c r="D25" s="144"/>
      <c r="E25" s="100" t="s">
        <v>306</v>
      </c>
      <c r="F25" s="98"/>
    </row>
    <row r="26" spans="1:6" ht="36" customHeight="1">
      <c r="A26" s="107">
        <v>5</v>
      </c>
      <c r="B26" s="108" t="s">
        <v>311</v>
      </c>
      <c r="C26" s="109"/>
      <c r="D26" s="144"/>
      <c r="E26" s="100"/>
      <c r="F26" s="98"/>
    </row>
    <row r="27" spans="1:6" ht="51" customHeight="1">
      <c r="A27" s="107" t="s">
        <v>294</v>
      </c>
      <c r="B27" s="110" t="s">
        <v>312</v>
      </c>
      <c r="C27" s="109"/>
      <c r="D27" s="144"/>
      <c r="E27" s="100"/>
      <c r="F27" s="98"/>
    </row>
    <row r="28" spans="1:6" ht="76.5" customHeight="1">
      <c r="A28" s="111" t="s">
        <v>313</v>
      </c>
      <c r="B28" s="112" t="s">
        <v>314</v>
      </c>
      <c r="C28" s="109" t="s">
        <v>315</v>
      </c>
      <c r="D28" s="109"/>
      <c r="E28" s="113"/>
      <c r="F28" s="98"/>
    </row>
    <row r="29" spans="1:6" ht="51" customHeight="1">
      <c r="A29" s="109" t="s">
        <v>316</v>
      </c>
      <c r="B29" s="110" t="s">
        <v>317</v>
      </c>
      <c r="C29" s="109" t="s">
        <v>318</v>
      </c>
      <c r="D29" s="109"/>
      <c r="E29" s="113"/>
      <c r="F29" s="98"/>
    </row>
    <row r="30" spans="1:6" ht="51" customHeight="1">
      <c r="A30" s="107" t="s">
        <v>300</v>
      </c>
      <c r="B30" s="110" t="s">
        <v>319</v>
      </c>
      <c r="C30" s="109" t="s">
        <v>320</v>
      </c>
      <c r="D30" s="100"/>
      <c r="E30" s="113"/>
      <c r="F30" s="98"/>
    </row>
    <row r="31" spans="1:6" ht="72" customHeight="1">
      <c r="A31" s="107" t="s">
        <v>321</v>
      </c>
      <c r="B31" s="110" t="s">
        <v>322</v>
      </c>
      <c r="C31" s="109" t="s">
        <v>323</v>
      </c>
      <c r="D31" s="98"/>
      <c r="E31" s="98"/>
      <c r="F31" s="98"/>
    </row>
    <row r="32" spans="1:6" ht="21" customHeight="1">
      <c r="A32" s="98"/>
      <c r="B32" s="101"/>
      <c r="C32" s="98" t="s">
        <v>324</v>
      </c>
      <c r="D32" s="100" t="s">
        <v>325</v>
      </c>
      <c r="E32" s="98"/>
      <c r="F32" s="98"/>
    </row>
    <row r="33" spans="1:6" ht="38.25" customHeight="1">
      <c r="A33" s="100">
        <v>6</v>
      </c>
      <c r="B33" s="99" t="s">
        <v>326</v>
      </c>
      <c r="C33" s="98"/>
      <c r="D33" s="98"/>
      <c r="E33" s="98" t="s">
        <v>327</v>
      </c>
      <c r="F33" s="98"/>
    </row>
    <row r="34" spans="1:6" ht="50.25" customHeight="1">
      <c r="A34" s="106" t="s">
        <v>328</v>
      </c>
      <c r="B34" s="101" t="s">
        <v>329</v>
      </c>
      <c r="C34" s="106">
        <v>5</v>
      </c>
      <c r="D34" s="106" t="s">
        <v>330</v>
      </c>
      <c r="E34" s="98"/>
      <c r="F34" s="98"/>
    </row>
    <row r="35" spans="1:6" ht="21" customHeight="1">
      <c r="A35" s="100">
        <v>7</v>
      </c>
      <c r="B35" s="99" t="s">
        <v>331</v>
      </c>
      <c r="C35" s="109"/>
      <c r="D35" s="109"/>
      <c r="E35" s="100" t="s">
        <v>327</v>
      </c>
      <c r="F35" s="98"/>
    </row>
    <row r="36" spans="1:6" ht="21" customHeight="1">
      <c r="A36" s="114" t="s">
        <v>294</v>
      </c>
      <c r="B36" s="115" t="s">
        <v>332</v>
      </c>
      <c r="C36" s="116">
        <v>264</v>
      </c>
      <c r="D36" s="116" t="s">
        <v>333</v>
      </c>
      <c r="E36" s="100"/>
      <c r="F36" s="98"/>
    </row>
    <row r="37" spans="1:6" ht="21" customHeight="1">
      <c r="A37" s="114" t="s">
        <v>300</v>
      </c>
      <c r="B37" s="115" t="s">
        <v>334</v>
      </c>
      <c r="C37" s="98" t="s">
        <v>335</v>
      </c>
      <c r="D37" s="98" t="s">
        <v>335</v>
      </c>
      <c r="E37" s="100"/>
      <c r="F37" s="98"/>
    </row>
    <row r="38" spans="1:6" ht="54.75" customHeight="1">
      <c r="A38" s="114" t="s">
        <v>304</v>
      </c>
      <c r="B38" s="115" t="s">
        <v>336</v>
      </c>
      <c r="C38" s="98" t="s">
        <v>335</v>
      </c>
      <c r="D38" s="98" t="s">
        <v>337</v>
      </c>
      <c r="E38" s="98"/>
      <c r="F38" s="98"/>
    </row>
    <row r="39" spans="1:6" ht="54.75" customHeight="1">
      <c r="A39" s="114"/>
      <c r="B39" s="117" t="s">
        <v>338</v>
      </c>
      <c r="C39" s="114">
        <f>C36</f>
        <v>264</v>
      </c>
      <c r="D39" s="114" t="str">
        <f>D36</f>
        <v>Approx. 78258</v>
      </c>
      <c r="E39" s="98"/>
      <c r="F39" s="98"/>
    </row>
    <row r="40" spans="1:6" ht="48.75" customHeight="1">
      <c r="A40" s="100">
        <v>8</v>
      </c>
      <c r="B40" s="99" t="s">
        <v>339</v>
      </c>
      <c r="C40" s="118" t="s">
        <v>335</v>
      </c>
      <c r="D40" s="98"/>
      <c r="E40" s="98"/>
      <c r="F40" s="98"/>
    </row>
    <row r="41" spans="1:6" ht="90.75" customHeight="1">
      <c r="A41" s="100">
        <v>9</v>
      </c>
      <c r="B41" s="99" t="s">
        <v>340</v>
      </c>
      <c r="C41" s="98" t="s">
        <v>335</v>
      </c>
      <c r="D41" s="98"/>
      <c r="E41" s="98"/>
      <c r="F41" s="98"/>
    </row>
    <row r="42" spans="1:6" ht="21" customHeight="1">
      <c r="A42" s="100"/>
      <c r="B42" s="101"/>
      <c r="C42" s="98"/>
      <c r="D42" s="98"/>
      <c r="E42" s="100" t="s">
        <v>327</v>
      </c>
      <c r="F42" s="98"/>
    </row>
    <row r="43" spans="1:6" ht="21" customHeight="1">
      <c r="A43" s="98"/>
      <c r="B43" s="99" t="s">
        <v>306</v>
      </c>
      <c r="C43" s="100" t="s">
        <v>341</v>
      </c>
      <c r="D43" s="100" t="s">
        <v>342</v>
      </c>
      <c r="E43" s="98"/>
      <c r="F43" s="98"/>
    </row>
    <row r="44" spans="1:6" ht="36" customHeight="1" thickBot="1">
      <c r="A44" s="119" t="s">
        <v>169</v>
      </c>
      <c r="B44" s="120" t="s">
        <v>0</v>
      </c>
      <c r="C44" s="119" t="s">
        <v>14</v>
      </c>
      <c r="D44" s="119" t="s">
        <v>290</v>
      </c>
      <c r="E44" s="119" t="s">
        <v>291</v>
      </c>
      <c r="F44" s="100" t="s">
        <v>292</v>
      </c>
    </row>
    <row r="45" spans="1:6" ht="63.75" thickBot="1">
      <c r="A45" s="121">
        <v>1</v>
      </c>
      <c r="B45" s="122" t="s">
        <v>343</v>
      </c>
      <c r="C45" s="123">
        <v>46237</v>
      </c>
      <c r="D45" s="124" t="s">
        <v>344</v>
      </c>
      <c r="E45" s="124" t="s">
        <v>345</v>
      </c>
      <c r="F45" s="124" t="s">
        <v>346</v>
      </c>
    </row>
    <row r="46" spans="1:6" ht="79.5" thickBot="1">
      <c r="A46" s="121">
        <v>2</v>
      </c>
      <c r="B46" s="122" t="s">
        <v>347</v>
      </c>
      <c r="C46" s="123">
        <v>46239</v>
      </c>
      <c r="D46" s="124" t="s">
        <v>348</v>
      </c>
      <c r="E46" s="124" t="s">
        <v>349</v>
      </c>
      <c r="F46" s="124" t="s">
        <v>350</v>
      </c>
    </row>
    <row r="47" spans="1:6" ht="63.75" thickBot="1">
      <c r="A47" s="121">
        <v>3</v>
      </c>
      <c r="B47" s="122" t="s">
        <v>351</v>
      </c>
      <c r="C47" s="125">
        <v>46240</v>
      </c>
      <c r="D47" s="124" t="s">
        <v>352</v>
      </c>
      <c r="E47" s="124" t="s">
        <v>353</v>
      </c>
      <c r="F47" s="124" t="s">
        <v>354</v>
      </c>
    </row>
    <row r="48" spans="1:6" ht="63.75" thickBot="1">
      <c r="A48" s="121">
        <v>4</v>
      </c>
      <c r="B48" s="122" t="s">
        <v>355</v>
      </c>
      <c r="C48" s="125">
        <v>46240</v>
      </c>
      <c r="D48" s="124" t="s">
        <v>356</v>
      </c>
      <c r="E48" s="124" t="s">
        <v>357</v>
      </c>
      <c r="F48" s="124" t="s">
        <v>358</v>
      </c>
    </row>
    <row r="49" spans="1:6" ht="63.75" thickBot="1">
      <c r="A49" s="121">
        <v>5</v>
      </c>
      <c r="B49" s="122" t="s">
        <v>359</v>
      </c>
      <c r="C49" s="126">
        <v>46243</v>
      </c>
      <c r="D49" s="124" t="s">
        <v>360</v>
      </c>
      <c r="E49" s="124" t="s">
        <v>361</v>
      </c>
      <c r="F49" s="124" t="s">
        <v>362</v>
      </c>
    </row>
    <row r="50" spans="1:6" ht="63.75" thickBot="1">
      <c r="A50" s="121">
        <v>6</v>
      </c>
      <c r="B50" s="122" t="s">
        <v>363</v>
      </c>
      <c r="C50" s="126">
        <v>46244</v>
      </c>
      <c r="D50" s="127" t="s">
        <v>364</v>
      </c>
      <c r="E50" s="127" t="s">
        <v>365</v>
      </c>
      <c r="F50" s="127" t="s">
        <v>366</v>
      </c>
    </row>
    <row r="51" spans="1:6" ht="63.75" thickBot="1">
      <c r="A51" s="121">
        <v>7</v>
      </c>
      <c r="B51" s="122" t="s">
        <v>367</v>
      </c>
      <c r="C51" s="126">
        <v>46244</v>
      </c>
      <c r="D51" s="127" t="s">
        <v>368</v>
      </c>
      <c r="E51" s="127" t="s">
        <v>369</v>
      </c>
      <c r="F51" s="127" t="s">
        <v>370</v>
      </c>
    </row>
    <row r="52" spans="1:6" ht="63.75" thickBot="1">
      <c r="A52" s="121">
        <v>8</v>
      </c>
      <c r="B52" s="122" t="s">
        <v>371</v>
      </c>
      <c r="C52" s="123">
        <v>46245</v>
      </c>
      <c r="D52" s="127" t="s">
        <v>372</v>
      </c>
      <c r="E52" s="127" t="s">
        <v>373</v>
      </c>
      <c r="F52" s="127" t="s">
        <v>374</v>
      </c>
    </row>
    <row r="53" spans="1:6" ht="63.75" thickBot="1">
      <c r="A53" s="121">
        <v>9</v>
      </c>
      <c r="B53" s="122" t="s">
        <v>375</v>
      </c>
      <c r="C53" s="123">
        <v>46245</v>
      </c>
      <c r="D53" s="127" t="s">
        <v>376</v>
      </c>
      <c r="E53" s="127" t="s">
        <v>377</v>
      </c>
      <c r="F53" s="127" t="s">
        <v>378</v>
      </c>
    </row>
    <row r="54" spans="1:6" ht="63.75" thickBot="1">
      <c r="A54" s="121">
        <v>10</v>
      </c>
      <c r="B54" s="122" t="s">
        <v>379</v>
      </c>
      <c r="C54" s="123">
        <v>46246</v>
      </c>
      <c r="D54" s="127" t="s">
        <v>380</v>
      </c>
      <c r="E54" s="127" t="s">
        <v>381</v>
      </c>
      <c r="F54" s="127" t="s">
        <v>382</v>
      </c>
    </row>
    <row r="55" spans="1:6" ht="79.5" thickBot="1">
      <c r="A55" s="121">
        <v>11</v>
      </c>
      <c r="B55" s="122" t="s">
        <v>383</v>
      </c>
      <c r="C55" s="123">
        <v>46250</v>
      </c>
      <c r="D55" s="127" t="s">
        <v>384</v>
      </c>
      <c r="E55" s="127" t="s">
        <v>385</v>
      </c>
      <c r="F55" s="127" t="s">
        <v>386</v>
      </c>
    </row>
    <row r="56" spans="1:6" ht="63.75" thickBot="1">
      <c r="A56" s="121">
        <v>12</v>
      </c>
      <c r="B56" s="122" t="s">
        <v>387</v>
      </c>
      <c r="C56" s="123">
        <v>46253</v>
      </c>
      <c r="D56" s="127" t="s">
        <v>388</v>
      </c>
      <c r="E56" s="127" t="s">
        <v>389</v>
      </c>
      <c r="F56" s="127" t="s">
        <v>390</v>
      </c>
    </row>
    <row r="57" spans="1:6" ht="63.75" thickBot="1">
      <c r="A57" s="121">
        <v>13</v>
      </c>
      <c r="B57" s="122" t="s">
        <v>391</v>
      </c>
      <c r="C57" s="123">
        <v>46253</v>
      </c>
      <c r="D57" s="127" t="s">
        <v>392</v>
      </c>
      <c r="E57" s="127" t="s">
        <v>393</v>
      </c>
      <c r="F57" s="127" t="s">
        <v>394</v>
      </c>
    </row>
    <row r="58" spans="1:6" ht="48" thickBot="1">
      <c r="A58" s="121">
        <v>14</v>
      </c>
      <c r="B58" s="122" t="s">
        <v>395</v>
      </c>
      <c r="C58" s="123">
        <v>46253</v>
      </c>
      <c r="D58" s="127" t="s">
        <v>396</v>
      </c>
      <c r="E58" s="127" t="s">
        <v>397</v>
      </c>
      <c r="F58" s="127" t="s">
        <v>398</v>
      </c>
    </row>
    <row r="59" spans="1:6" ht="60.75" thickBot="1">
      <c r="A59" s="121">
        <v>15</v>
      </c>
      <c r="B59" s="122" t="s">
        <v>399</v>
      </c>
      <c r="C59" s="126">
        <v>46255</v>
      </c>
      <c r="D59" s="127" t="s">
        <v>400</v>
      </c>
      <c r="E59" s="127" t="s">
        <v>401</v>
      </c>
      <c r="F59" s="127" t="s">
        <v>402</v>
      </c>
    </row>
    <row r="60" spans="1:6" ht="48" thickBot="1">
      <c r="A60" s="121">
        <v>16</v>
      </c>
      <c r="B60" s="122" t="s">
        <v>403</v>
      </c>
      <c r="C60" s="125">
        <v>46256</v>
      </c>
      <c r="D60" s="127" t="s">
        <v>404</v>
      </c>
      <c r="E60" s="127" t="s">
        <v>405</v>
      </c>
      <c r="F60" s="127" t="s">
        <v>406</v>
      </c>
    </row>
    <row r="61" spans="1:6" ht="48" thickBot="1">
      <c r="A61" s="121">
        <v>17</v>
      </c>
      <c r="B61" s="122" t="s">
        <v>407</v>
      </c>
      <c r="C61" s="123">
        <v>46258</v>
      </c>
      <c r="D61" s="127" t="s">
        <v>408</v>
      </c>
      <c r="E61" s="127" t="s">
        <v>409</v>
      </c>
      <c r="F61" s="127" t="s">
        <v>410</v>
      </c>
    </row>
    <row r="62" spans="1:6" ht="48" thickBot="1">
      <c r="A62" s="121">
        <v>18</v>
      </c>
      <c r="B62" s="122" t="s">
        <v>411</v>
      </c>
      <c r="C62" s="123">
        <v>46258</v>
      </c>
      <c r="D62" s="127" t="s">
        <v>412</v>
      </c>
      <c r="E62" s="127" t="s">
        <v>413</v>
      </c>
      <c r="F62" s="127" t="s">
        <v>414</v>
      </c>
    </row>
    <row r="63" spans="1:6" ht="48" thickBot="1">
      <c r="A63" s="121">
        <v>19</v>
      </c>
      <c r="B63" s="122" t="s">
        <v>415</v>
      </c>
      <c r="C63" s="123">
        <v>46258</v>
      </c>
      <c r="D63" s="127" t="s">
        <v>416</v>
      </c>
      <c r="E63" s="127" t="s">
        <v>417</v>
      </c>
      <c r="F63" s="127" t="s">
        <v>418</v>
      </c>
    </row>
    <row r="64" spans="1:6" ht="63.75" thickBot="1">
      <c r="A64" s="121">
        <v>20</v>
      </c>
      <c r="B64" s="122" t="s">
        <v>419</v>
      </c>
      <c r="C64" s="123">
        <v>46259</v>
      </c>
      <c r="D64" s="127" t="s">
        <v>420</v>
      </c>
      <c r="E64" s="127" t="s">
        <v>421</v>
      </c>
      <c r="F64" s="127" t="s">
        <v>422</v>
      </c>
    </row>
    <row r="65" spans="1:6" ht="48" thickBot="1">
      <c r="A65" s="121">
        <v>21</v>
      </c>
      <c r="B65" s="122" t="s">
        <v>423</v>
      </c>
      <c r="C65" s="123">
        <v>46261</v>
      </c>
      <c r="D65" s="127" t="s">
        <v>424</v>
      </c>
      <c r="E65" s="127" t="s">
        <v>425</v>
      </c>
      <c r="F65" s="127" t="s">
        <v>426</v>
      </c>
    </row>
    <row r="66" spans="1:6" ht="48" thickBot="1">
      <c r="A66" s="121">
        <v>22</v>
      </c>
      <c r="B66" s="122" t="s">
        <v>427</v>
      </c>
      <c r="C66" s="123">
        <v>46264</v>
      </c>
      <c r="D66" s="127" t="s">
        <v>428</v>
      </c>
      <c r="E66" s="127" t="s">
        <v>429</v>
      </c>
      <c r="F66" s="127" t="s">
        <v>430</v>
      </c>
    </row>
    <row r="67" spans="1:6" ht="142.5" customHeight="1">
      <c r="A67" s="128">
        <v>23</v>
      </c>
      <c r="B67" s="122" t="s">
        <v>431</v>
      </c>
      <c r="C67" s="129" t="s">
        <v>432</v>
      </c>
      <c r="D67" s="130"/>
      <c r="E67" s="130"/>
      <c r="F67" s="130"/>
    </row>
    <row r="68" spans="1:6" ht="123" customHeight="1">
      <c r="A68" s="128">
        <v>24</v>
      </c>
      <c r="B68" s="122" t="s">
        <v>433</v>
      </c>
      <c r="C68" s="129" t="s">
        <v>434</v>
      </c>
      <c r="D68" s="130"/>
      <c r="E68" s="130"/>
      <c r="F68" s="130"/>
    </row>
    <row r="69" spans="1:6" ht="194.25" customHeight="1">
      <c r="A69" s="128">
        <v>25</v>
      </c>
      <c r="B69" s="122" t="s">
        <v>435</v>
      </c>
      <c r="C69" s="129" t="s">
        <v>436</v>
      </c>
      <c r="D69" s="130"/>
      <c r="E69" s="130"/>
      <c r="F69" s="130"/>
    </row>
    <row r="70" spans="1:6" ht="154.5" customHeight="1">
      <c r="A70" s="128">
        <v>26</v>
      </c>
      <c r="B70" s="122" t="s">
        <v>437</v>
      </c>
      <c r="C70" s="129" t="s">
        <v>438</v>
      </c>
      <c r="D70" s="130"/>
      <c r="E70" s="130"/>
      <c r="F70" s="130"/>
    </row>
    <row r="71" spans="1:6" ht="136.5" customHeight="1">
      <c r="A71" s="128">
        <v>27</v>
      </c>
      <c r="B71" s="122" t="s">
        <v>439</v>
      </c>
      <c r="C71" s="129" t="s">
        <v>438</v>
      </c>
      <c r="D71" s="130"/>
      <c r="E71" s="130"/>
      <c r="F71" s="130"/>
    </row>
    <row r="72" spans="1:6" ht="161.25" customHeight="1">
      <c r="A72" s="128">
        <v>28</v>
      </c>
      <c r="B72" s="122" t="s">
        <v>440</v>
      </c>
      <c r="C72" s="129" t="s">
        <v>441</v>
      </c>
      <c r="D72" s="130"/>
      <c r="E72" s="130"/>
      <c r="F72" s="130"/>
    </row>
    <row r="73" spans="1:6" ht="172.5" customHeight="1">
      <c r="A73" s="128">
        <v>29</v>
      </c>
      <c r="B73" s="122" t="s">
        <v>442</v>
      </c>
      <c r="C73" s="129" t="s">
        <v>441</v>
      </c>
      <c r="D73" s="131"/>
      <c r="E73" s="130"/>
      <c r="F73" s="130"/>
    </row>
    <row r="74" spans="1:6" ht="137.25" customHeight="1">
      <c r="A74" s="128">
        <v>30</v>
      </c>
      <c r="B74" s="122" t="s">
        <v>443</v>
      </c>
      <c r="C74" s="129" t="s">
        <v>444</v>
      </c>
      <c r="D74" s="131"/>
      <c r="E74" s="130"/>
      <c r="F74" s="130"/>
    </row>
    <row r="75" spans="1:6" ht="115.5" customHeight="1">
      <c r="A75" s="128">
        <v>31</v>
      </c>
      <c r="B75" s="122" t="s">
        <v>445</v>
      </c>
      <c r="C75" s="129" t="s">
        <v>446</v>
      </c>
      <c r="D75" s="132" t="s">
        <v>447</v>
      </c>
      <c r="E75" s="130"/>
      <c r="F75" s="130"/>
    </row>
    <row r="76" spans="1:6" ht="150.75" customHeight="1">
      <c r="A76" s="128">
        <v>32</v>
      </c>
      <c r="B76" s="122" t="s">
        <v>448</v>
      </c>
      <c r="C76" s="129" t="s">
        <v>449</v>
      </c>
      <c r="D76" s="133" t="s">
        <v>450</v>
      </c>
      <c r="E76" s="130"/>
      <c r="F76" s="130"/>
    </row>
    <row r="77" spans="1:6" ht="138.75" customHeight="1">
      <c r="A77" s="128">
        <v>33</v>
      </c>
      <c r="B77" s="122" t="s">
        <v>451</v>
      </c>
      <c r="C77" s="129" t="s">
        <v>452</v>
      </c>
      <c r="D77" s="131"/>
      <c r="E77" s="130"/>
      <c r="F77" s="130"/>
    </row>
    <row r="78" spans="1:6" ht="138.75" customHeight="1">
      <c r="A78" s="128">
        <v>34</v>
      </c>
      <c r="B78" s="122" t="s">
        <v>453</v>
      </c>
      <c r="C78" s="129" t="s">
        <v>452</v>
      </c>
      <c r="D78" s="130"/>
      <c r="E78" s="130"/>
      <c r="F78" s="130"/>
    </row>
    <row r="79" spans="1:6" ht="138.75" customHeight="1">
      <c r="A79" s="128">
        <v>35</v>
      </c>
      <c r="B79" s="122" t="s">
        <v>454</v>
      </c>
      <c r="C79" s="129" t="s">
        <v>455</v>
      </c>
      <c r="D79" s="133" t="s">
        <v>456</v>
      </c>
      <c r="E79" s="130"/>
      <c r="F79" s="130"/>
    </row>
    <row r="80" spans="1:6" ht="138.75" customHeight="1">
      <c r="A80" s="128">
        <v>36</v>
      </c>
      <c r="B80" s="122" t="s">
        <v>457</v>
      </c>
      <c r="C80" s="129" t="s">
        <v>458</v>
      </c>
      <c r="D80" s="130"/>
      <c r="E80" s="130"/>
      <c r="F80" s="130"/>
    </row>
    <row r="81" spans="1:6" ht="87.75" customHeight="1">
      <c r="A81" s="128">
        <v>37</v>
      </c>
      <c r="B81" s="122" t="s">
        <v>459</v>
      </c>
      <c r="C81" s="129" t="s">
        <v>460</v>
      </c>
      <c r="D81" s="133" t="s">
        <v>461</v>
      </c>
      <c r="E81" s="130" t="s">
        <v>462</v>
      </c>
      <c r="F81" s="134"/>
    </row>
    <row r="82" spans="1:6" ht="75" customHeight="1">
      <c r="A82" s="128">
        <v>38</v>
      </c>
      <c r="B82" s="122" t="s">
        <v>463</v>
      </c>
      <c r="C82" s="129" t="s">
        <v>464</v>
      </c>
      <c r="D82" s="133" t="s">
        <v>465</v>
      </c>
      <c r="E82" s="130" t="s">
        <v>462</v>
      </c>
      <c r="F82" s="134"/>
    </row>
    <row r="83" spans="1:6" ht="21" customHeight="1">
      <c r="A83" s="98"/>
      <c r="B83" s="99" t="s">
        <v>327</v>
      </c>
      <c r="C83" s="98" t="s">
        <v>466</v>
      </c>
      <c r="D83" s="98"/>
      <c r="E83" s="98"/>
      <c r="F83" s="98"/>
    </row>
    <row r="84" spans="1:6">
      <c r="A84" s="114" t="s">
        <v>169</v>
      </c>
      <c r="B84" s="117" t="s">
        <v>467</v>
      </c>
      <c r="C84" s="106" t="s">
        <v>468</v>
      </c>
      <c r="D84" s="114" t="s">
        <v>14</v>
      </c>
      <c r="E84" s="114" t="s">
        <v>469</v>
      </c>
      <c r="F84" s="114" t="s">
        <v>470</v>
      </c>
    </row>
    <row r="85" spans="1:6" ht="90">
      <c r="A85" s="135">
        <v>1</v>
      </c>
      <c r="B85" s="136" t="s">
        <v>329</v>
      </c>
      <c r="C85" s="135" t="s">
        <v>471</v>
      </c>
      <c r="D85" s="135" t="s">
        <v>472</v>
      </c>
      <c r="E85" s="131" t="s">
        <v>473</v>
      </c>
      <c r="F85" s="131" t="s">
        <v>474</v>
      </c>
    </row>
    <row r="86" spans="1:6">
      <c r="A86" s="137"/>
      <c r="B86" s="466" t="s">
        <v>475</v>
      </c>
      <c r="C86" s="467"/>
      <c r="D86" s="467"/>
      <c r="E86" s="467"/>
      <c r="F86" s="468"/>
    </row>
    <row r="87" spans="1:6" ht="150">
      <c r="A87" s="137">
        <v>2</v>
      </c>
      <c r="B87" s="136" t="s">
        <v>476</v>
      </c>
      <c r="C87" s="131" t="s">
        <v>477</v>
      </c>
      <c r="D87" s="138" t="s">
        <v>478</v>
      </c>
      <c r="E87" s="131" t="s">
        <v>479</v>
      </c>
      <c r="F87" s="130" t="s">
        <v>480</v>
      </c>
    </row>
    <row r="88" spans="1:6" ht="210">
      <c r="A88" s="135">
        <v>3</v>
      </c>
      <c r="B88" s="136" t="s">
        <v>481</v>
      </c>
      <c r="C88" s="135" t="s">
        <v>482</v>
      </c>
      <c r="D88" s="138" t="s">
        <v>483</v>
      </c>
      <c r="E88" s="131" t="s">
        <v>484</v>
      </c>
      <c r="F88" s="130" t="s">
        <v>485</v>
      </c>
    </row>
    <row r="89" spans="1:6" ht="90">
      <c r="A89" s="135">
        <v>4</v>
      </c>
      <c r="B89" s="136" t="s">
        <v>486</v>
      </c>
      <c r="C89" s="135" t="s">
        <v>487</v>
      </c>
      <c r="D89" s="138" t="s">
        <v>488</v>
      </c>
      <c r="E89" s="131" t="s">
        <v>489</v>
      </c>
      <c r="F89" s="130" t="s">
        <v>480</v>
      </c>
    </row>
    <row r="90" spans="1:6">
      <c r="A90" s="135"/>
      <c r="B90" s="466" t="s">
        <v>490</v>
      </c>
      <c r="C90" s="467"/>
      <c r="D90" s="467"/>
      <c r="E90" s="467"/>
      <c r="F90" s="468"/>
    </row>
    <row r="91" spans="1:6" ht="120">
      <c r="A91" s="135">
        <v>5</v>
      </c>
      <c r="B91" s="136" t="s">
        <v>491</v>
      </c>
      <c r="C91" s="131" t="s">
        <v>492</v>
      </c>
      <c r="D91" s="137" t="s">
        <v>478</v>
      </c>
      <c r="E91" s="131" t="s">
        <v>493</v>
      </c>
      <c r="F91" s="130" t="s">
        <v>494</v>
      </c>
    </row>
    <row r="92" spans="1:6" ht="60">
      <c r="A92" s="135">
        <v>6</v>
      </c>
      <c r="B92" s="136" t="s">
        <v>495</v>
      </c>
      <c r="C92" s="131" t="s">
        <v>496</v>
      </c>
      <c r="D92" s="138" t="s">
        <v>497</v>
      </c>
      <c r="E92" s="139" t="s">
        <v>498</v>
      </c>
      <c r="F92" s="130" t="s">
        <v>499</v>
      </c>
    </row>
    <row r="93" spans="1:6" ht="90">
      <c r="A93" s="135">
        <v>7</v>
      </c>
      <c r="B93" s="136" t="s">
        <v>500</v>
      </c>
      <c r="C93" s="131" t="s">
        <v>501</v>
      </c>
      <c r="D93" s="137" t="s">
        <v>502</v>
      </c>
      <c r="E93" s="131" t="s">
        <v>503</v>
      </c>
      <c r="F93" s="130" t="s">
        <v>504</v>
      </c>
    </row>
    <row r="94" spans="1:6" ht="75">
      <c r="A94" s="135">
        <v>8</v>
      </c>
      <c r="B94" s="136" t="s">
        <v>505</v>
      </c>
      <c r="C94" s="131" t="s">
        <v>506</v>
      </c>
      <c r="D94" s="137" t="s">
        <v>507</v>
      </c>
      <c r="E94" s="131" t="s">
        <v>508</v>
      </c>
      <c r="F94" s="130" t="s">
        <v>509</v>
      </c>
    </row>
    <row r="95" spans="1:6">
      <c r="A95" s="135"/>
      <c r="B95" s="466" t="s">
        <v>510</v>
      </c>
      <c r="C95" s="467"/>
      <c r="D95" s="467"/>
      <c r="E95" s="467"/>
      <c r="F95" s="468"/>
    </row>
    <row r="96" spans="1:6" ht="90">
      <c r="A96" s="135">
        <v>9</v>
      </c>
      <c r="B96" s="136" t="s">
        <v>511</v>
      </c>
      <c r="C96" s="131" t="s">
        <v>501</v>
      </c>
      <c r="D96" s="137" t="s">
        <v>478</v>
      </c>
      <c r="E96" s="131" t="s">
        <v>512</v>
      </c>
      <c r="F96" s="130" t="s">
        <v>513</v>
      </c>
    </row>
    <row r="97" spans="1:6" ht="60">
      <c r="A97" s="135">
        <v>10</v>
      </c>
      <c r="B97" s="136" t="s">
        <v>514</v>
      </c>
      <c r="C97" s="135" t="s">
        <v>515</v>
      </c>
      <c r="D97" s="138" t="s">
        <v>502</v>
      </c>
      <c r="E97" s="131" t="s">
        <v>503</v>
      </c>
      <c r="F97" s="130" t="s">
        <v>516</v>
      </c>
    </row>
    <row r="98" spans="1:6">
      <c r="A98" s="135"/>
      <c r="B98" s="466" t="s">
        <v>517</v>
      </c>
      <c r="C98" s="467"/>
      <c r="D98" s="467"/>
      <c r="E98" s="467"/>
      <c r="F98" s="468"/>
    </row>
    <row r="99" spans="1:6" ht="135">
      <c r="A99" s="135">
        <v>11</v>
      </c>
      <c r="B99" s="136" t="s">
        <v>518</v>
      </c>
      <c r="C99" s="131" t="s">
        <v>519</v>
      </c>
      <c r="D99" s="137" t="s">
        <v>478</v>
      </c>
      <c r="E99" s="131" t="s">
        <v>520</v>
      </c>
      <c r="F99" s="130" t="s">
        <v>521</v>
      </c>
    </row>
    <row r="100" spans="1:6" ht="45">
      <c r="A100" s="135">
        <v>12</v>
      </c>
      <c r="B100" s="136" t="s">
        <v>522</v>
      </c>
      <c r="C100" s="135" t="s">
        <v>515</v>
      </c>
      <c r="D100" s="138" t="s">
        <v>523</v>
      </c>
      <c r="E100" s="131" t="s">
        <v>503</v>
      </c>
      <c r="F100" s="130" t="s">
        <v>513</v>
      </c>
    </row>
    <row r="101" spans="1:6" ht="60">
      <c r="A101" s="135">
        <v>13</v>
      </c>
      <c r="B101" s="136" t="s">
        <v>524</v>
      </c>
      <c r="C101" s="131" t="s">
        <v>525</v>
      </c>
      <c r="D101" s="137" t="s">
        <v>502</v>
      </c>
      <c r="E101" s="131" t="s">
        <v>503</v>
      </c>
      <c r="F101" s="130" t="s">
        <v>526</v>
      </c>
    </row>
    <row r="102" spans="1:6">
      <c r="A102" s="131"/>
      <c r="B102" s="466" t="s">
        <v>527</v>
      </c>
      <c r="C102" s="467"/>
      <c r="D102" s="467"/>
      <c r="E102" s="467"/>
      <c r="F102" s="468"/>
    </row>
    <row r="103" spans="1:6" ht="90">
      <c r="A103" s="135">
        <v>14</v>
      </c>
      <c r="B103" s="140" t="s">
        <v>528</v>
      </c>
      <c r="C103" s="141" t="s">
        <v>529</v>
      </c>
      <c r="D103" s="137" t="s">
        <v>530</v>
      </c>
      <c r="E103" s="131" t="s">
        <v>531</v>
      </c>
      <c r="F103" s="142" t="s">
        <v>532</v>
      </c>
    </row>
    <row r="104" spans="1:6" ht="90">
      <c r="A104" s="135">
        <v>15</v>
      </c>
      <c r="B104" s="143" t="s">
        <v>533</v>
      </c>
      <c r="C104" s="131" t="s">
        <v>534</v>
      </c>
      <c r="D104" s="137" t="s">
        <v>478</v>
      </c>
      <c r="E104" s="131" t="s">
        <v>535</v>
      </c>
      <c r="F104" s="130" t="s">
        <v>536</v>
      </c>
    </row>
    <row r="105" spans="1:6" ht="60">
      <c r="A105" s="135">
        <v>16</v>
      </c>
      <c r="B105" s="136" t="s">
        <v>537</v>
      </c>
      <c r="C105" s="131" t="s">
        <v>515</v>
      </c>
      <c r="D105" s="137" t="s">
        <v>502</v>
      </c>
      <c r="E105" s="131" t="s">
        <v>503</v>
      </c>
      <c r="F105" s="130" t="s">
        <v>526</v>
      </c>
    </row>
    <row r="106" spans="1:6" ht="30">
      <c r="A106" s="135">
        <v>17</v>
      </c>
      <c r="B106" s="136" t="s">
        <v>538</v>
      </c>
      <c r="C106" s="131" t="s">
        <v>539</v>
      </c>
      <c r="D106" s="137" t="s">
        <v>540</v>
      </c>
      <c r="E106" s="131" t="s">
        <v>541</v>
      </c>
      <c r="F106" s="130" t="s">
        <v>542</v>
      </c>
    </row>
  </sheetData>
  <mergeCells count="9">
    <mergeCell ref="B95:F95"/>
    <mergeCell ref="B98:F98"/>
    <mergeCell ref="B102:F102"/>
    <mergeCell ref="A2:F2"/>
    <mergeCell ref="A3:F3"/>
    <mergeCell ref="A4:F4"/>
    <mergeCell ref="B9:D9"/>
    <mergeCell ref="B86:F86"/>
    <mergeCell ref="B90:F90"/>
  </mergeCells>
  <hyperlinks>
    <hyperlink ref="D82" r:id="rId1"/>
    <hyperlink ref="D79" r:id="rId2"/>
    <hyperlink ref="D76" r:id="rId3"/>
    <hyperlink ref="D75" r:id="rId4"/>
    <hyperlink ref="D45" r:id="rId5"/>
    <hyperlink ref="E45" r:id="rId6"/>
    <hyperlink ref="F45" r:id="rId7" display="https://www.instagram.com/reel/DbkIr2VPVNS/?utm_source=ig_web_copy_link&amp;igsi=NTc4MTIwNjQ2YQ"/>
    <hyperlink ref="D46" r:id="rId8" display="https://x.com/cleanganganmcg/status/2084854563115593741?s=20"/>
    <hyperlink ref="E46" r:id="rId9" display="https://www.facebook.com/cleanganganmcg/posts/pfbid036g77MAxCF14Mp4KWQTHUTyfuB4Xg73DmYBr4wMpY5BZUth1swBdAYehczMzc2ZJrl"/>
    <hyperlink ref="F46" r:id="rId10" display="https://www.instagram.com/p/DbpQ7EQvnh3/?utm_source=ig_web_copy_link&amp;igsi=NTc4MTIwNjQ2YQ"/>
    <hyperlink ref="D47" r:id="rId11"/>
    <hyperlink ref="E47" r:id="rId12"/>
    <hyperlink ref="F47" r:id="rId13" display="https://www.instagram.com/p/Dbsa4pQgJ2i/?utm_source=ig_web_copy_link&amp;igsi=NTc4MTIwNjQ2YQ"/>
    <hyperlink ref="D48" r:id="rId14"/>
    <hyperlink ref="E48" r:id="rId15"/>
    <hyperlink ref="F48" r:id="rId16" display="https://www.instagram.com/p/DbshGpbjNb_/?utm_source=ig_web_copy_link&amp;igsh=MzRlODBiNWFlZA==&amp;igsi=MzRlODBiNWFlZA"/>
    <hyperlink ref="D49" r:id="rId17"/>
    <hyperlink ref="E49" r:id="rId18"/>
    <hyperlink ref="F49" r:id="rId19" display="https://www.instagram.com/p/Db0KJTHj0yS/?utm_source=ig_web_copy_link&amp;igsh=MzRlODBiNWFlZA==&amp;igsi=MzRlODBiNWFlZA"/>
    <hyperlink ref="D50" r:id="rId20"/>
    <hyperlink ref="E50" r:id="rId21"/>
    <hyperlink ref="F50" r:id="rId22" display="https://www.instagram.com/p/Db2PL5kDIuP/?utm_source=ig_web_copy_link&amp;igsh=MzRlODBiNWFlZA==&amp;igsi=MzRlODBiNWFlZA"/>
    <hyperlink ref="D51" r:id="rId23"/>
    <hyperlink ref="E51" r:id="rId24"/>
    <hyperlink ref="F51" r:id="rId25" display="https://www.instagram.com/reel/Db2TdAzMxkT/?utm_source=ig_web_copy_link&amp;igsh=MzRlODBiNWFlZA==&amp;igsi=MzRlODBiNWFlZA"/>
    <hyperlink ref="D52" r:id="rId26"/>
    <hyperlink ref="E52" r:id="rId27"/>
    <hyperlink ref="F52" r:id="rId28" display="https://www.instagram.com/p/Db5TppsgD0y/?utm_source=ig_web_copy_link&amp;igsh=MzRlODBiNWFlZA==&amp;igsi=MzRlODBiNWFlZA"/>
    <hyperlink ref="D53" r:id="rId29"/>
    <hyperlink ref="E53" r:id="rId30"/>
    <hyperlink ref="F53" r:id="rId31" display="https://www.instagram.com/p/Db4548ajNz_/?utm_source=ig_web_copy_link&amp;igsh=MzRlODBiNWFlZA==&amp;igsi=MzRlODBiNWFlZA"/>
    <hyperlink ref="D54" r:id="rId32"/>
    <hyperlink ref="E54" r:id="rId33"/>
    <hyperlink ref="F54" r:id="rId34" display="https://www.instagram.com/reel/Db8OPF8if41/?utm_source=ig_web_copy_link&amp;igsh=MzRlODBiNWFlZA==&amp;igsi=MzRlODBiNWFlZA"/>
    <hyperlink ref="D55" r:id="rId35"/>
    <hyperlink ref="E55" r:id="rId36"/>
    <hyperlink ref="F55" r:id="rId37" display="https://www.instagram.com/p/DcGR4nPjzX-/?utm_source=ig_web_copy_link&amp;igsh=MzRlODBiNWFlZA==&amp;igsi=MzRlODBiNWFlZA"/>
    <hyperlink ref="D56" r:id="rId38"/>
    <hyperlink ref="E56" r:id="rId39"/>
    <hyperlink ref="F56" r:id="rId40" display="https://www.instagram.com/p/DcNXlQ8D1bS/?utm_source=ig_web_copy_link&amp;igsh=MzRlODBiNWFlZA==&amp;igsi=MzRlODBiNWFlZA"/>
    <hyperlink ref="D57" r:id="rId41"/>
    <hyperlink ref="E57" r:id="rId42"/>
    <hyperlink ref="F57" r:id="rId43" display="https://www.instagram.com/reel/DcN_ETksW5x/?utm_source=ig_web_copy_link&amp;igsh=MzRlODBiNWFlZA==&amp;igsi=MzRlODBiNWFlZA"/>
    <hyperlink ref="D58" r:id="rId44"/>
    <hyperlink ref="E58" r:id="rId45"/>
    <hyperlink ref="F58" r:id="rId46" display="https://www.instagram.com/reel/DcQA7aQMI0G/?utm_source=ig_web_copy_link&amp;igsi=MzRlODBiNWFlZA"/>
    <hyperlink ref="D59" r:id="rId47"/>
    <hyperlink ref="E59" r:id="rId48"/>
    <hyperlink ref="F59" r:id="rId49" display="https://www.instagram.com/p/DcSuUwgj35N/?utm_source=ig_web_copy_link&amp;igsi=MzRlODBiNWFlZA"/>
    <hyperlink ref="D60" r:id="rId50"/>
    <hyperlink ref="E60" r:id="rId51"/>
    <hyperlink ref="F60" r:id="rId52" display="https://www.instagram.com/reel/DcTsk3nvjMu/?utm_source=ig_web_copy_link&amp;igsi=MzRlODBiNWFlZA"/>
    <hyperlink ref="D61" r:id="rId53" display="https://x.com/cleanganganmcg/status/2091848509519794232?s=20"/>
    <hyperlink ref="E61" r:id="rId54"/>
    <hyperlink ref="F61" r:id="rId55" display="https://www.instagram.com/p/Dca8-bBCGIg/?utm_source=ig_web_copy_link&amp;igsi=MzRlODBiNWFlZA"/>
    <hyperlink ref="D62" r:id="rId56"/>
    <hyperlink ref="E62" r:id="rId57"/>
    <hyperlink ref="F62" r:id="rId58" display="https://www.instagram.com/reel/DcavsNEinKc/?utm_source=ig_web_copy_link&amp;igsi=MzRlODBiNWFlZA"/>
    <hyperlink ref="D63" r:id="rId59" display="https://x.com/cleanganganmcg/status/2091761059552227347?s=20"/>
    <hyperlink ref="E63" r:id="rId60"/>
    <hyperlink ref="F63" r:id="rId61" display="https://www.instagram.com/reel/DcaW133FaqX/?utm_source=ig_web_copy_link&amp;igsi=MzRlODBiNWFlZA"/>
    <hyperlink ref="D64" r:id="rId62"/>
    <hyperlink ref="E64" r:id="rId63"/>
    <hyperlink ref="F64" r:id="rId64" display="https://www.instagram.com/p/DcczEu3sHJm/?utm_source=ig_web_copy_link&amp;igsi=MzRlODBiNWFlZA"/>
    <hyperlink ref="D65" r:id="rId65"/>
    <hyperlink ref="E65" r:id="rId66"/>
    <hyperlink ref="F65" r:id="rId67" display="https://www.instagram.com/reel/DciADtFlUPO/?utm_source=ig_web_copy_link&amp;igsi=MzRlODBiNWFlZA"/>
    <hyperlink ref="D66" r:id="rId68"/>
    <hyperlink ref="E66" r:id="rId69"/>
    <hyperlink ref="F66" r:id="rId70" display="https://www.instagram.com/p/DcqNQE0j0Q0/?utm_source=ig_web_copy_link&amp;igsi=MzRlODBiNWFlZA"/>
  </hyperlinks>
  <pageMargins left="0.31496062992125984" right="0" top="0.35433070866141736" bottom="0.15748031496062992" header="0.31496062992125984" footer="0.31496062992125984"/>
  <pageSetup paperSize="9" scale="65" orientation="landscape" r:id="rId71"/>
  <drawing r:id="rId7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8"/>
  <sheetViews>
    <sheetView zoomScaleNormal="100" workbookViewId="0">
      <selection activeCell="G17" sqref="G17"/>
    </sheetView>
  </sheetViews>
  <sheetFormatPr defaultColWidth="12.5703125" defaultRowHeight="15.75"/>
  <cols>
    <col min="1" max="1" width="7.28515625" style="170" bestFit="1" customWidth="1"/>
    <col min="2" max="2" width="60.28515625" style="170" customWidth="1"/>
    <col min="3" max="3" width="12.140625" style="170" bestFit="1" customWidth="1"/>
    <col min="4" max="4" width="11.42578125" style="170" bestFit="1" customWidth="1"/>
    <col min="5" max="5" width="11.28515625" style="170" bestFit="1" customWidth="1"/>
    <col min="6" max="6" width="12.7109375" style="170" bestFit="1" customWidth="1"/>
    <col min="7" max="16384" width="12.5703125" style="170"/>
  </cols>
  <sheetData>
    <row r="1" spans="1:26">
      <c r="F1" s="40" t="s">
        <v>616</v>
      </c>
    </row>
    <row r="2" spans="1:26">
      <c r="A2" s="473" t="s">
        <v>544</v>
      </c>
      <c r="B2" s="474"/>
      <c r="C2" s="474"/>
      <c r="D2" s="474"/>
      <c r="E2" s="474"/>
      <c r="F2" s="475"/>
      <c r="G2" s="1"/>
      <c r="H2" s="1"/>
      <c r="I2" s="1"/>
      <c r="J2" s="1"/>
      <c r="K2" s="1"/>
      <c r="L2" s="1"/>
      <c r="M2" s="1"/>
      <c r="N2" s="1"/>
      <c r="O2" s="1"/>
      <c r="P2" s="1"/>
      <c r="Q2" s="1"/>
      <c r="R2" s="1"/>
      <c r="S2" s="1"/>
      <c r="T2" s="1"/>
      <c r="U2" s="1"/>
      <c r="V2" s="1"/>
      <c r="W2" s="1"/>
      <c r="X2" s="1"/>
      <c r="Y2" s="1"/>
      <c r="Z2" s="1"/>
    </row>
    <row r="3" spans="1:26">
      <c r="A3" s="473" t="s">
        <v>615</v>
      </c>
      <c r="B3" s="474"/>
      <c r="C3" s="474"/>
      <c r="D3" s="474"/>
      <c r="E3" s="474"/>
      <c r="F3" s="475"/>
      <c r="G3" s="1"/>
      <c r="H3" s="1"/>
      <c r="I3" s="1"/>
      <c r="J3" s="1"/>
      <c r="K3" s="1"/>
      <c r="L3" s="1"/>
      <c r="M3" s="1"/>
      <c r="N3" s="1"/>
      <c r="O3" s="1"/>
      <c r="P3" s="1"/>
      <c r="Q3" s="1"/>
      <c r="R3" s="1"/>
      <c r="S3" s="1"/>
      <c r="T3" s="1"/>
      <c r="U3" s="1"/>
      <c r="V3" s="1"/>
      <c r="W3" s="1"/>
      <c r="X3" s="1"/>
      <c r="Y3" s="1"/>
      <c r="Z3" s="1"/>
    </row>
    <row r="4" spans="1:26">
      <c r="A4" s="473" t="s">
        <v>545</v>
      </c>
      <c r="B4" s="474"/>
      <c r="C4" s="474"/>
      <c r="D4" s="474"/>
      <c r="E4" s="474"/>
      <c r="F4" s="475"/>
      <c r="G4" s="1"/>
      <c r="H4" s="1"/>
      <c r="I4" s="1"/>
      <c r="J4" s="1"/>
      <c r="K4" s="1"/>
      <c r="L4" s="1"/>
      <c r="M4" s="1"/>
      <c r="N4" s="1"/>
      <c r="O4" s="1"/>
      <c r="P4" s="1"/>
      <c r="Q4" s="1"/>
      <c r="R4" s="1"/>
      <c r="S4" s="1"/>
      <c r="T4" s="1"/>
      <c r="U4" s="1"/>
      <c r="V4" s="1"/>
      <c r="W4" s="1"/>
      <c r="X4" s="1"/>
      <c r="Y4" s="1"/>
      <c r="Z4" s="1"/>
    </row>
    <row r="5" spans="1:26">
      <c r="A5" s="178" t="s">
        <v>1</v>
      </c>
      <c r="B5" s="172" t="s">
        <v>546</v>
      </c>
      <c r="C5" s="178" t="s">
        <v>547</v>
      </c>
      <c r="D5" s="179">
        <v>46260</v>
      </c>
      <c r="E5" s="178" t="s">
        <v>45</v>
      </c>
      <c r="F5" s="145"/>
      <c r="G5" s="146"/>
      <c r="H5" s="146"/>
      <c r="I5" s="1"/>
      <c r="J5" s="1"/>
      <c r="K5" s="1"/>
      <c r="L5" s="1"/>
      <c r="M5" s="1"/>
      <c r="N5" s="1"/>
      <c r="O5" s="1"/>
      <c r="P5" s="1"/>
      <c r="Q5" s="1"/>
      <c r="R5" s="1"/>
      <c r="S5" s="1"/>
      <c r="T5" s="1"/>
      <c r="U5" s="1"/>
      <c r="V5" s="1"/>
      <c r="W5" s="1"/>
      <c r="X5" s="1"/>
      <c r="Y5" s="1"/>
      <c r="Z5" s="1"/>
    </row>
    <row r="6" spans="1:26">
      <c r="A6" s="147">
        <v>1</v>
      </c>
      <c r="B6" s="148" t="s">
        <v>548</v>
      </c>
      <c r="C6" s="147">
        <v>108</v>
      </c>
      <c r="D6" s="147">
        <v>9</v>
      </c>
      <c r="E6" s="147">
        <f t="shared" ref="E6:E9" si="0">C6+D6</f>
        <v>117</v>
      </c>
      <c r="F6" s="440"/>
      <c r="G6" s="146"/>
      <c r="H6" s="146"/>
      <c r="I6" s="1"/>
      <c r="J6" s="1"/>
      <c r="K6" s="1"/>
      <c r="L6" s="1"/>
      <c r="M6" s="1"/>
      <c r="N6" s="1"/>
      <c r="O6" s="1"/>
      <c r="P6" s="1"/>
      <c r="Q6" s="1"/>
      <c r="R6" s="1"/>
      <c r="S6" s="1"/>
      <c r="T6" s="1"/>
      <c r="U6" s="1"/>
      <c r="V6" s="1"/>
      <c r="W6" s="1"/>
      <c r="X6" s="1"/>
      <c r="Y6" s="1"/>
      <c r="Z6" s="1"/>
    </row>
    <row r="7" spans="1:26">
      <c r="A7" s="149">
        <v>2</v>
      </c>
      <c r="B7" s="150" t="s">
        <v>549</v>
      </c>
      <c r="C7" s="149">
        <v>23</v>
      </c>
      <c r="D7" s="149">
        <v>5</v>
      </c>
      <c r="E7" s="149">
        <f t="shared" si="0"/>
        <v>28</v>
      </c>
      <c r="F7" s="476"/>
      <c r="G7" s="146"/>
      <c r="H7" s="146"/>
      <c r="I7" s="1"/>
      <c r="J7" s="1"/>
      <c r="K7" s="1"/>
      <c r="L7" s="1"/>
      <c r="M7" s="1"/>
      <c r="N7" s="1"/>
      <c r="O7" s="1"/>
      <c r="P7" s="1"/>
      <c r="Q7" s="1"/>
      <c r="R7" s="1"/>
      <c r="S7" s="1"/>
      <c r="T7" s="1"/>
      <c r="U7" s="1"/>
      <c r="V7" s="1"/>
      <c r="W7" s="1"/>
      <c r="X7" s="1"/>
      <c r="Y7" s="1"/>
      <c r="Z7" s="1"/>
    </row>
    <row r="8" spans="1:26">
      <c r="A8" s="147">
        <v>3</v>
      </c>
      <c r="B8" s="148" t="s">
        <v>550</v>
      </c>
      <c r="C8" s="147">
        <v>52</v>
      </c>
      <c r="D8" s="147">
        <v>2</v>
      </c>
      <c r="E8" s="147">
        <f t="shared" si="0"/>
        <v>54</v>
      </c>
      <c r="F8" s="476"/>
      <c r="G8" s="146"/>
      <c r="H8" s="146"/>
      <c r="I8" s="1"/>
      <c r="J8" s="1"/>
      <c r="K8" s="1"/>
      <c r="L8" s="1"/>
      <c r="M8" s="1"/>
      <c r="N8" s="1"/>
      <c r="O8" s="1"/>
      <c r="P8" s="1"/>
      <c r="Q8" s="1"/>
      <c r="R8" s="1"/>
      <c r="S8" s="1"/>
      <c r="T8" s="1"/>
      <c r="U8" s="1"/>
      <c r="V8" s="1"/>
      <c r="W8" s="1"/>
      <c r="X8" s="1"/>
      <c r="Y8" s="1"/>
      <c r="Z8" s="1"/>
    </row>
    <row r="9" spans="1:26">
      <c r="A9" s="149">
        <v>4</v>
      </c>
      <c r="B9" s="150" t="s">
        <v>551</v>
      </c>
      <c r="C9" s="149">
        <v>2</v>
      </c>
      <c r="D9" s="149">
        <v>0</v>
      </c>
      <c r="E9" s="149">
        <f t="shared" si="0"/>
        <v>2</v>
      </c>
      <c r="F9" s="476"/>
      <c r="G9" s="146"/>
      <c r="H9" s="146"/>
      <c r="I9" s="1"/>
      <c r="J9" s="1"/>
      <c r="K9" s="1"/>
      <c r="L9" s="1"/>
      <c r="M9" s="1"/>
      <c r="N9" s="1"/>
      <c r="O9" s="1"/>
      <c r="P9" s="1"/>
      <c r="Q9" s="1"/>
      <c r="R9" s="1"/>
      <c r="S9" s="1"/>
      <c r="T9" s="1"/>
      <c r="U9" s="1"/>
      <c r="V9" s="1"/>
      <c r="W9" s="1"/>
      <c r="X9" s="1"/>
      <c r="Y9" s="1"/>
      <c r="Z9" s="1"/>
    </row>
    <row r="10" spans="1:26">
      <c r="A10" s="147">
        <v>5</v>
      </c>
      <c r="B10" s="148" t="s">
        <v>552</v>
      </c>
      <c r="C10" s="147"/>
      <c r="D10" s="147"/>
      <c r="E10" s="147"/>
      <c r="F10" s="476"/>
      <c r="G10" s="146"/>
      <c r="H10" s="146"/>
      <c r="I10" s="1"/>
      <c r="J10" s="1"/>
      <c r="K10" s="1"/>
      <c r="L10" s="1"/>
      <c r="M10" s="1"/>
      <c r="N10" s="1"/>
      <c r="O10" s="1"/>
      <c r="P10" s="1"/>
      <c r="Q10" s="1"/>
      <c r="R10" s="1"/>
      <c r="S10" s="1"/>
      <c r="T10" s="1"/>
      <c r="U10" s="1"/>
      <c r="V10" s="1"/>
      <c r="W10" s="1"/>
      <c r="X10" s="1"/>
      <c r="Y10" s="1"/>
      <c r="Z10" s="1"/>
    </row>
    <row r="11" spans="1:26">
      <c r="A11" s="149"/>
      <c r="B11" s="150" t="s">
        <v>553</v>
      </c>
      <c r="C11" s="149">
        <v>7</v>
      </c>
      <c r="D11" s="149">
        <v>0</v>
      </c>
      <c r="E11" s="149">
        <v>7</v>
      </c>
      <c r="F11" s="476"/>
      <c r="G11" s="146"/>
      <c r="H11" s="146"/>
      <c r="I11" s="1"/>
      <c r="J11" s="1"/>
      <c r="K11" s="1"/>
      <c r="L11" s="1"/>
      <c r="M11" s="1"/>
      <c r="N11" s="1"/>
      <c r="O11" s="1"/>
      <c r="P11" s="1"/>
      <c r="Q11" s="1"/>
      <c r="R11" s="1"/>
      <c r="S11" s="1"/>
      <c r="T11" s="1"/>
      <c r="U11" s="1"/>
      <c r="V11" s="1"/>
      <c r="W11" s="1"/>
      <c r="X11" s="1"/>
      <c r="Y11" s="1"/>
      <c r="Z11" s="1"/>
    </row>
    <row r="12" spans="1:26">
      <c r="A12" s="147"/>
      <c r="B12" s="148" t="s">
        <v>554</v>
      </c>
      <c r="C12" s="147">
        <v>2</v>
      </c>
      <c r="D12" s="147">
        <v>0</v>
      </c>
      <c r="E12" s="147">
        <f>C12+D12</f>
        <v>2</v>
      </c>
      <c r="F12" s="476"/>
      <c r="G12" s="146"/>
      <c r="H12" s="146"/>
      <c r="I12" s="1"/>
      <c r="J12" s="1"/>
      <c r="K12" s="1"/>
      <c r="L12" s="1"/>
      <c r="M12" s="1"/>
      <c r="N12" s="1"/>
      <c r="O12" s="1"/>
      <c r="P12" s="1"/>
      <c r="Q12" s="1"/>
      <c r="R12" s="1"/>
      <c r="S12" s="1"/>
      <c r="T12" s="1"/>
      <c r="U12" s="1"/>
      <c r="V12" s="1"/>
      <c r="W12" s="1"/>
      <c r="X12" s="1"/>
      <c r="Y12" s="1"/>
      <c r="Z12" s="1"/>
    </row>
    <row r="13" spans="1:26">
      <c r="A13" s="149">
        <v>6</v>
      </c>
      <c r="B13" s="150" t="s">
        <v>2</v>
      </c>
      <c r="C13" s="149"/>
      <c r="D13" s="149"/>
      <c r="E13" s="149"/>
      <c r="F13" s="476"/>
      <c r="G13" s="146"/>
      <c r="H13" s="146"/>
      <c r="I13" s="1"/>
      <c r="J13" s="1"/>
      <c r="K13" s="1"/>
      <c r="L13" s="1"/>
      <c r="M13" s="1"/>
      <c r="N13" s="1"/>
      <c r="O13" s="1"/>
      <c r="P13" s="1"/>
      <c r="Q13" s="1"/>
      <c r="R13" s="1"/>
      <c r="S13" s="1"/>
      <c r="T13" s="1"/>
      <c r="U13" s="1"/>
      <c r="V13" s="1"/>
      <c r="W13" s="1"/>
      <c r="X13" s="1"/>
      <c r="Y13" s="1"/>
      <c r="Z13" s="1"/>
    </row>
    <row r="14" spans="1:26">
      <c r="A14" s="147"/>
      <c r="B14" s="148" t="s">
        <v>555</v>
      </c>
      <c r="C14" s="147">
        <v>5</v>
      </c>
      <c r="D14" s="147">
        <v>0</v>
      </c>
      <c r="E14" s="147">
        <f t="shared" ref="E14:E16" si="1">C14+D14</f>
        <v>5</v>
      </c>
      <c r="F14" s="476"/>
      <c r="G14" s="146"/>
      <c r="H14" s="146"/>
      <c r="I14" s="1"/>
      <c r="J14" s="1"/>
      <c r="K14" s="1"/>
      <c r="L14" s="1"/>
      <c r="M14" s="1"/>
      <c r="N14" s="1"/>
      <c r="O14" s="1"/>
      <c r="P14" s="1"/>
      <c r="Q14" s="1"/>
      <c r="R14" s="1"/>
      <c r="S14" s="1"/>
      <c r="T14" s="1"/>
      <c r="U14" s="1"/>
      <c r="V14" s="1"/>
      <c r="W14" s="1"/>
      <c r="X14" s="1"/>
      <c r="Y14" s="1"/>
      <c r="Z14" s="1"/>
    </row>
    <row r="15" spans="1:26">
      <c r="A15" s="151"/>
      <c r="B15" s="152" t="s">
        <v>556</v>
      </c>
      <c r="C15" s="151">
        <v>22</v>
      </c>
      <c r="D15" s="151">
        <v>8</v>
      </c>
      <c r="E15" s="149">
        <f t="shared" si="1"/>
        <v>30</v>
      </c>
      <c r="F15" s="476"/>
      <c r="G15" s="146"/>
      <c r="H15" s="146"/>
      <c r="I15" s="1"/>
      <c r="J15" s="1"/>
      <c r="K15" s="1"/>
      <c r="L15" s="1"/>
      <c r="M15" s="1"/>
      <c r="N15" s="1"/>
      <c r="O15" s="1"/>
      <c r="P15" s="1"/>
      <c r="Q15" s="1"/>
      <c r="R15" s="1"/>
      <c r="S15" s="1"/>
      <c r="T15" s="1"/>
      <c r="U15" s="1"/>
      <c r="V15" s="1"/>
      <c r="W15" s="1"/>
      <c r="X15" s="1"/>
      <c r="Y15" s="1"/>
      <c r="Z15" s="1"/>
    </row>
    <row r="16" spans="1:26">
      <c r="A16" s="147">
        <v>7</v>
      </c>
      <c r="B16" s="148" t="s">
        <v>557</v>
      </c>
      <c r="C16" s="147">
        <v>9</v>
      </c>
      <c r="D16" s="147">
        <v>0</v>
      </c>
      <c r="E16" s="147">
        <f t="shared" si="1"/>
        <v>9</v>
      </c>
      <c r="F16" s="476"/>
      <c r="G16" s="1"/>
      <c r="H16" s="1"/>
      <c r="I16" s="1"/>
      <c r="J16" s="1"/>
      <c r="K16" s="1"/>
      <c r="L16" s="1"/>
      <c r="M16" s="1"/>
      <c r="N16" s="1"/>
      <c r="O16" s="1"/>
      <c r="P16" s="1"/>
      <c r="Q16" s="1"/>
      <c r="R16" s="1"/>
      <c r="S16" s="1"/>
      <c r="T16" s="1"/>
      <c r="U16" s="1"/>
      <c r="V16" s="1"/>
      <c r="W16" s="1"/>
      <c r="X16" s="1"/>
      <c r="Y16" s="1"/>
      <c r="Z16" s="1"/>
    </row>
    <row r="17" spans="1:26">
      <c r="A17" s="153">
        <v>8</v>
      </c>
      <c r="B17" s="154" t="s">
        <v>558</v>
      </c>
      <c r="C17" s="153"/>
      <c r="D17" s="153"/>
      <c r="E17" s="149"/>
      <c r="F17" s="146"/>
      <c r="G17" s="1"/>
      <c r="H17" s="1"/>
      <c r="I17" s="1"/>
      <c r="J17" s="1"/>
      <c r="K17" s="1"/>
      <c r="L17" s="1"/>
      <c r="M17" s="1"/>
      <c r="N17" s="1"/>
      <c r="O17" s="1"/>
      <c r="P17" s="1"/>
      <c r="Q17" s="1"/>
      <c r="R17" s="1"/>
      <c r="S17" s="1"/>
      <c r="T17" s="1"/>
      <c r="U17" s="1"/>
      <c r="V17" s="1"/>
      <c r="W17" s="1"/>
      <c r="X17" s="1"/>
      <c r="Y17" s="1"/>
      <c r="Z17" s="1"/>
    </row>
    <row r="18" spans="1:26">
      <c r="A18" s="153"/>
      <c r="B18" s="154" t="s">
        <v>559</v>
      </c>
      <c r="C18" s="153">
        <v>14</v>
      </c>
      <c r="D18" s="153">
        <v>0</v>
      </c>
      <c r="E18" s="149">
        <v>14</v>
      </c>
      <c r="F18" s="146"/>
      <c r="G18" s="1"/>
      <c r="H18" s="1"/>
      <c r="I18" s="1"/>
      <c r="J18" s="1"/>
      <c r="K18" s="1"/>
      <c r="L18" s="1"/>
      <c r="M18" s="1"/>
      <c r="N18" s="1"/>
      <c r="O18" s="1"/>
      <c r="P18" s="1"/>
      <c r="Q18" s="1"/>
      <c r="R18" s="1"/>
      <c r="S18" s="1"/>
      <c r="T18" s="1"/>
      <c r="U18" s="1"/>
      <c r="V18" s="1"/>
      <c r="W18" s="1"/>
      <c r="X18" s="1"/>
      <c r="Y18" s="1"/>
      <c r="Z18" s="1"/>
    </row>
    <row r="19" spans="1:26">
      <c r="A19" s="153"/>
      <c r="B19" s="154" t="s">
        <v>560</v>
      </c>
      <c r="C19" s="153">
        <v>7</v>
      </c>
      <c r="D19" s="153">
        <v>0</v>
      </c>
      <c r="E19" s="149">
        <v>7</v>
      </c>
      <c r="F19" s="146"/>
      <c r="G19" s="1"/>
      <c r="H19" s="1"/>
      <c r="I19" s="1"/>
      <c r="J19" s="1"/>
      <c r="K19" s="1"/>
      <c r="L19" s="1"/>
      <c r="M19" s="1"/>
      <c r="N19" s="1"/>
      <c r="O19" s="1"/>
      <c r="P19" s="1"/>
      <c r="Q19" s="1"/>
      <c r="R19" s="1"/>
      <c r="S19" s="1"/>
      <c r="T19" s="1"/>
      <c r="U19" s="1"/>
      <c r="V19" s="1"/>
      <c r="W19" s="1"/>
      <c r="X19" s="1"/>
      <c r="Y19" s="1"/>
      <c r="Z19" s="1"/>
    </row>
    <row r="20" spans="1:26">
      <c r="A20" s="183"/>
      <c r="B20" s="184"/>
      <c r="C20" s="183"/>
      <c r="D20" s="183"/>
      <c r="E20" s="185"/>
      <c r="F20" s="146"/>
      <c r="G20" s="1"/>
      <c r="H20" s="1"/>
      <c r="I20" s="1"/>
      <c r="J20" s="1"/>
      <c r="K20" s="1"/>
      <c r="L20" s="1"/>
      <c r="M20" s="1"/>
      <c r="N20" s="1"/>
      <c r="O20" s="1"/>
      <c r="P20" s="1"/>
      <c r="Q20" s="1"/>
      <c r="R20" s="1"/>
      <c r="S20" s="1"/>
      <c r="T20" s="1"/>
      <c r="U20" s="1"/>
      <c r="V20" s="1"/>
      <c r="W20" s="1"/>
      <c r="X20" s="1"/>
      <c r="Y20" s="1"/>
      <c r="Z20" s="1"/>
    </row>
    <row r="21" spans="1:26">
      <c r="A21" s="146"/>
      <c r="B21" s="146"/>
      <c r="C21" s="146"/>
      <c r="D21" s="146"/>
      <c r="E21" s="146"/>
      <c r="F21" s="146"/>
      <c r="G21" s="1"/>
      <c r="H21" s="1"/>
      <c r="I21" s="1"/>
      <c r="J21" s="1"/>
      <c r="K21" s="1"/>
      <c r="L21" s="1"/>
      <c r="M21" s="1"/>
      <c r="N21" s="1"/>
      <c r="O21" s="1"/>
      <c r="P21" s="1"/>
      <c r="Q21" s="1"/>
      <c r="R21" s="1"/>
      <c r="S21" s="1"/>
      <c r="T21" s="1"/>
      <c r="U21" s="1"/>
      <c r="V21" s="1"/>
      <c r="W21" s="1"/>
      <c r="X21" s="1"/>
      <c r="Y21" s="1"/>
      <c r="Z21" s="1"/>
    </row>
    <row r="22" spans="1:26">
      <c r="A22" s="477" t="s">
        <v>561</v>
      </c>
      <c r="B22" s="478"/>
      <c r="C22" s="478"/>
      <c r="D22" s="478"/>
      <c r="E22" s="478"/>
      <c r="F22" s="478"/>
      <c r="G22" s="1"/>
      <c r="H22" s="1"/>
      <c r="I22" s="1"/>
      <c r="J22" s="1"/>
      <c r="K22" s="1"/>
      <c r="L22" s="1"/>
      <c r="M22" s="1"/>
      <c r="N22" s="1"/>
      <c r="O22" s="1"/>
      <c r="P22" s="1"/>
      <c r="Q22" s="1"/>
      <c r="R22" s="1"/>
      <c r="S22" s="1"/>
      <c r="T22" s="1"/>
      <c r="U22" s="1"/>
      <c r="V22" s="1"/>
      <c r="W22" s="1"/>
      <c r="X22" s="1"/>
      <c r="Y22" s="1"/>
      <c r="Z22" s="1"/>
    </row>
    <row r="23" spans="1:26">
      <c r="A23" s="473" t="s">
        <v>562</v>
      </c>
      <c r="B23" s="474"/>
      <c r="C23" s="474"/>
      <c r="D23" s="474"/>
      <c r="E23" s="474"/>
      <c r="F23" s="475"/>
      <c r="G23" s="1"/>
      <c r="H23" s="1"/>
      <c r="I23" s="1"/>
      <c r="J23" s="1"/>
      <c r="K23" s="1"/>
      <c r="L23" s="1"/>
      <c r="M23" s="1"/>
      <c r="N23" s="1"/>
      <c r="O23" s="1"/>
      <c r="P23" s="1"/>
      <c r="Q23" s="1"/>
      <c r="R23" s="1"/>
      <c r="S23" s="1"/>
      <c r="T23" s="1"/>
      <c r="U23" s="1"/>
      <c r="V23" s="1"/>
      <c r="W23" s="1"/>
      <c r="X23" s="1"/>
      <c r="Y23" s="1"/>
      <c r="Z23" s="1"/>
    </row>
    <row r="24" spans="1:26" ht="31.5">
      <c r="A24" s="174" t="s">
        <v>1</v>
      </c>
      <c r="B24" s="175" t="s">
        <v>563</v>
      </c>
      <c r="C24" s="176" t="s">
        <v>564</v>
      </c>
      <c r="D24" s="176" t="s">
        <v>469</v>
      </c>
      <c r="E24" s="176" t="s">
        <v>565</v>
      </c>
      <c r="F24" s="177" t="s">
        <v>566</v>
      </c>
      <c r="G24" s="17"/>
      <c r="H24" s="17"/>
      <c r="I24" s="17"/>
      <c r="J24" s="17"/>
      <c r="K24" s="17"/>
      <c r="L24" s="17"/>
      <c r="M24" s="17"/>
      <c r="N24" s="17"/>
      <c r="O24" s="17"/>
      <c r="P24" s="17"/>
      <c r="Q24" s="17"/>
      <c r="R24" s="17"/>
      <c r="S24" s="17"/>
      <c r="T24" s="17"/>
      <c r="U24" s="17"/>
      <c r="V24" s="17"/>
      <c r="W24" s="17"/>
      <c r="X24" s="17"/>
      <c r="Y24" s="17"/>
      <c r="Z24" s="17"/>
    </row>
    <row r="25" spans="1:26" ht="47.25">
      <c r="A25" s="155">
        <v>1</v>
      </c>
      <c r="B25" s="150" t="s">
        <v>567</v>
      </c>
      <c r="C25" s="155">
        <v>3</v>
      </c>
      <c r="D25" s="155" t="s">
        <v>568</v>
      </c>
      <c r="E25" s="156" t="s">
        <v>569</v>
      </c>
      <c r="F25" s="155">
        <v>22</v>
      </c>
      <c r="G25" s="17"/>
      <c r="H25" s="17"/>
      <c r="I25" s="17"/>
      <c r="J25" s="17"/>
      <c r="K25" s="17"/>
      <c r="L25" s="17"/>
      <c r="M25" s="17"/>
      <c r="N25" s="17"/>
      <c r="O25" s="17"/>
      <c r="P25" s="17"/>
      <c r="Q25" s="17"/>
      <c r="R25" s="17"/>
      <c r="S25" s="17"/>
      <c r="T25" s="17"/>
      <c r="U25" s="17"/>
      <c r="V25" s="17"/>
      <c r="W25" s="17"/>
      <c r="X25" s="17"/>
      <c r="Y25" s="17"/>
      <c r="Z25" s="17"/>
    </row>
    <row r="26" spans="1:26" ht="31.5">
      <c r="A26" s="155">
        <v>2</v>
      </c>
      <c r="B26" s="157" t="s">
        <v>570</v>
      </c>
      <c r="C26" s="155">
        <v>2</v>
      </c>
      <c r="D26" s="155" t="s">
        <v>571</v>
      </c>
      <c r="E26" s="156" t="s">
        <v>572</v>
      </c>
      <c r="F26" s="155">
        <v>19</v>
      </c>
      <c r="G26" s="17"/>
      <c r="H26" s="17"/>
      <c r="I26" s="17"/>
      <c r="J26" s="17"/>
      <c r="K26" s="17"/>
      <c r="L26" s="17"/>
      <c r="M26" s="17"/>
      <c r="N26" s="17"/>
      <c r="O26" s="17"/>
      <c r="P26" s="17"/>
      <c r="Q26" s="17"/>
      <c r="R26" s="17"/>
      <c r="S26" s="17"/>
      <c r="T26" s="17"/>
      <c r="U26" s="17"/>
      <c r="V26" s="17"/>
      <c r="W26" s="17"/>
      <c r="X26" s="17"/>
      <c r="Y26" s="17"/>
      <c r="Z26" s="17"/>
    </row>
    <row r="27" spans="1:26" ht="63">
      <c r="A27" s="155">
        <v>3</v>
      </c>
      <c r="B27" s="150" t="s">
        <v>573</v>
      </c>
      <c r="C27" s="155">
        <v>3</v>
      </c>
      <c r="D27" s="155" t="s">
        <v>568</v>
      </c>
      <c r="E27" s="156" t="s">
        <v>574</v>
      </c>
      <c r="F27" s="155">
        <v>22</v>
      </c>
      <c r="G27" s="17"/>
      <c r="H27" s="17"/>
      <c r="I27" s="17"/>
      <c r="J27" s="17"/>
      <c r="K27" s="17"/>
      <c r="L27" s="17"/>
      <c r="M27" s="17"/>
      <c r="N27" s="17"/>
      <c r="O27" s="17"/>
      <c r="P27" s="17"/>
      <c r="Q27" s="17"/>
      <c r="R27" s="17"/>
      <c r="S27" s="17"/>
      <c r="T27" s="17"/>
      <c r="U27" s="17"/>
      <c r="V27" s="17"/>
      <c r="W27" s="17"/>
      <c r="X27" s="17"/>
      <c r="Y27" s="17"/>
      <c r="Z27" s="17"/>
    </row>
    <row r="28" spans="1:26" ht="31.5">
      <c r="A28" s="155">
        <v>4</v>
      </c>
      <c r="B28" s="150" t="s">
        <v>575</v>
      </c>
      <c r="C28" s="155">
        <v>2</v>
      </c>
      <c r="D28" s="155" t="s">
        <v>576</v>
      </c>
      <c r="E28" s="156" t="s">
        <v>577</v>
      </c>
      <c r="F28" s="155">
        <v>20</v>
      </c>
      <c r="G28" s="17"/>
      <c r="H28" s="17"/>
      <c r="I28" s="17"/>
      <c r="J28" s="17"/>
      <c r="K28" s="17"/>
      <c r="L28" s="17"/>
      <c r="M28" s="17"/>
      <c r="N28" s="17"/>
      <c r="O28" s="17"/>
      <c r="P28" s="17"/>
      <c r="Q28" s="17"/>
      <c r="R28" s="17"/>
      <c r="S28" s="17"/>
      <c r="T28" s="17"/>
      <c r="U28" s="17"/>
      <c r="V28" s="17"/>
      <c r="W28" s="17"/>
      <c r="X28" s="17"/>
      <c r="Y28" s="17"/>
      <c r="Z28" s="17"/>
    </row>
    <row r="29" spans="1:26" ht="31.5">
      <c r="A29" s="155">
        <v>5</v>
      </c>
      <c r="B29" s="157" t="s">
        <v>578</v>
      </c>
      <c r="C29" s="155">
        <v>2</v>
      </c>
      <c r="D29" s="155" t="s">
        <v>571</v>
      </c>
      <c r="E29" s="156" t="s">
        <v>579</v>
      </c>
      <c r="F29" s="155">
        <v>19</v>
      </c>
      <c r="G29" s="17"/>
      <c r="H29" s="17"/>
      <c r="I29" s="17"/>
      <c r="J29" s="17"/>
      <c r="K29" s="17"/>
      <c r="L29" s="17"/>
      <c r="M29" s="17"/>
      <c r="N29" s="17"/>
      <c r="O29" s="17"/>
      <c r="P29" s="17"/>
      <c r="Q29" s="17"/>
      <c r="R29" s="17"/>
      <c r="S29" s="17"/>
      <c r="T29" s="17"/>
      <c r="U29" s="17"/>
      <c r="V29" s="17"/>
      <c r="W29" s="17"/>
      <c r="X29" s="17"/>
      <c r="Y29" s="17"/>
      <c r="Z29" s="17"/>
    </row>
    <row r="30" spans="1:26" ht="31.5">
      <c r="A30" s="155">
        <v>6</v>
      </c>
      <c r="B30" s="150" t="s">
        <v>580</v>
      </c>
      <c r="C30" s="155">
        <v>2</v>
      </c>
      <c r="D30" s="155" t="s">
        <v>581</v>
      </c>
      <c r="E30" s="156" t="s">
        <v>582</v>
      </c>
      <c r="F30" s="155">
        <v>22</v>
      </c>
      <c r="G30" s="17"/>
      <c r="H30" s="17"/>
      <c r="I30" s="17"/>
      <c r="J30" s="17"/>
      <c r="K30" s="17"/>
      <c r="L30" s="17"/>
      <c r="M30" s="17"/>
      <c r="N30" s="17"/>
      <c r="O30" s="17"/>
      <c r="P30" s="17"/>
      <c r="Q30" s="17"/>
      <c r="R30" s="17"/>
      <c r="S30" s="17"/>
      <c r="T30" s="17"/>
      <c r="U30" s="17"/>
      <c r="V30" s="17"/>
      <c r="W30" s="17"/>
      <c r="X30" s="17"/>
      <c r="Y30" s="17"/>
      <c r="Z30" s="17"/>
    </row>
    <row r="31" spans="1:26" ht="47.25">
      <c r="A31" s="155">
        <v>7</v>
      </c>
      <c r="B31" s="150" t="s">
        <v>583</v>
      </c>
      <c r="C31" s="155">
        <v>2</v>
      </c>
      <c r="D31" s="155" t="s">
        <v>581</v>
      </c>
      <c r="E31" s="156" t="s">
        <v>584</v>
      </c>
      <c r="F31" s="155">
        <v>22</v>
      </c>
      <c r="G31" s="17"/>
      <c r="H31" s="17"/>
      <c r="I31" s="17"/>
      <c r="J31" s="17"/>
      <c r="K31" s="17"/>
      <c r="L31" s="17"/>
      <c r="M31" s="17"/>
      <c r="N31" s="17"/>
      <c r="O31" s="17"/>
      <c r="P31" s="17"/>
      <c r="Q31" s="17"/>
      <c r="R31" s="17"/>
      <c r="S31" s="17"/>
      <c r="T31" s="17"/>
      <c r="U31" s="17"/>
      <c r="V31" s="17"/>
      <c r="W31" s="17"/>
      <c r="X31" s="17"/>
      <c r="Y31" s="17"/>
      <c r="Z31" s="17"/>
    </row>
    <row r="32" spans="1:26">
      <c r="A32" s="158"/>
      <c r="B32" s="159"/>
      <c r="C32" s="158"/>
      <c r="D32" s="158"/>
      <c r="E32" s="160"/>
      <c r="F32" s="160"/>
      <c r="G32" s="1"/>
      <c r="H32" s="1"/>
      <c r="I32" s="1"/>
      <c r="J32" s="1"/>
      <c r="K32" s="1"/>
      <c r="L32" s="1"/>
      <c r="M32" s="1"/>
      <c r="N32" s="1"/>
      <c r="O32" s="1"/>
      <c r="P32" s="1"/>
      <c r="Q32" s="1"/>
      <c r="R32" s="1"/>
      <c r="S32" s="1"/>
      <c r="T32" s="1"/>
      <c r="U32" s="1"/>
      <c r="V32" s="1"/>
      <c r="W32" s="1"/>
      <c r="X32" s="1"/>
      <c r="Y32" s="1"/>
      <c r="Z32" s="1"/>
    </row>
    <row r="33" spans="1:26">
      <c r="A33" s="473" t="s">
        <v>585</v>
      </c>
      <c r="B33" s="474"/>
      <c r="C33" s="474"/>
      <c r="D33" s="475"/>
      <c r="E33" s="146"/>
      <c r="F33" s="146"/>
      <c r="G33" s="1"/>
      <c r="H33" s="1"/>
      <c r="I33" s="1"/>
      <c r="J33" s="1"/>
      <c r="K33" s="1"/>
      <c r="L33" s="1"/>
      <c r="M33" s="1"/>
      <c r="N33" s="1"/>
      <c r="O33" s="1"/>
      <c r="P33" s="1"/>
      <c r="Q33" s="1"/>
      <c r="R33" s="1"/>
      <c r="S33" s="1"/>
      <c r="T33" s="1"/>
      <c r="U33" s="1"/>
      <c r="V33" s="1"/>
      <c r="W33" s="1"/>
      <c r="X33" s="1"/>
      <c r="Y33" s="1"/>
      <c r="Z33" s="1"/>
    </row>
    <row r="34" spans="1:26">
      <c r="A34" s="171" t="s">
        <v>1</v>
      </c>
      <c r="B34" s="172" t="s">
        <v>61</v>
      </c>
      <c r="C34" s="173" t="s">
        <v>564</v>
      </c>
      <c r="D34" s="171" t="s">
        <v>14</v>
      </c>
      <c r="E34" s="146"/>
      <c r="F34" s="146"/>
      <c r="G34" s="1"/>
      <c r="H34" s="1"/>
      <c r="I34" s="1"/>
      <c r="J34" s="1"/>
      <c r="K34" s="1"/>
      <c r="L34" s="1"/>
      <c r="M34" s="1"/>
      <c r="N34" s="1"/>
      <c r="O34" s="1"/>
      <c r="P34" s="1"/>
      <c r="Q34" s="1"/>
      <c r="R34" s="1"/>
      <c r="S34" s="1"/>
      <c r="T34" s="1"/>
      <c r="U34" s="1"/>
      <c r="V34" s="1"/>
      <c r="W34" s="1"/>
      <c r="X34" s="1"/>
      <c r="Y34" s="1"/>
      <c r="Z34" s="1"/>
    </row>
    <row r="35" spans="1:26" ht="31.5">
      <c r="A35" s="161">
        <v>1</v>
      </c>
      <c r="B35" s="150" t="s">
        <v>586</v>
      </c>
      <c r="C35" s="162">
        <v>1</v>
      </c>
      <c r="D35" s="156" t="s">
        <v>587</v>
      </c>
      <c r="E35" s="163"/>
      <c r="F35" s="163"/>
      <c r="G35" s="17"/>
      <c r="H35" s="17"/>
      <c r="I35" s="17"/>
      <c r="J35" s="17"/>
      <c r="K35" s="17"/>
      <c r="L35" s="17"/>
      <c r="M35" s="17"/>
      <c r="N35" s="17"/>
      <c r="O35" s="17"/>
      <c r="P35" s="17"/>
      <c r="Q35" s="17"/>
      <c r="R35" s="17"/>
      <c r="S35" s="17"/>
      <c r="T35" s="17"/>
      <c r="U35" s="17"/>
      <c r="V35" s="17"/>
      <c r="W35" s="17"/>
      <c r="X35" s="17"/>
      <c r="Y35" s="17"/>
      <c r="Z35" s="17"/>
    </row>
    <row r="36" spans="1:26">
      <c r="A36" s="161">
        <v>2</v>
      </c>
      <c r="B36" s="150" t="s">
        <v>588</v>
      </c>
      <c r="C36" s="162">
        <v>1</v>
      </c>
      <c r="D36" s="156" t="s">
        <v>589</v>
      </c>
      <c r="E36" s="163"/>
      <c r="F36" s="163"/>
      <c r="G36" s="17"/>
      <c r="H36" s="17"/>
      <c r="I36" s="17"/>
      <c r="J36" s="17"/>
      <c r="K36" s="17"/>
      <c r="L36" s="17"/>
      <c r="M36" s="17"/>
      <c r="N36" s="17"/>
      <c r="O36" s="17"/>
      <c r="P36" s="17"/>
      <c r="Q36" s="17"/>
      <c r="R36" s="17"/>
      <c r="S36" s="17"/>
      <c r="T36" s="17"/>
      <c r="U36" s="17"/>
      <c r="V36" s="17"/>
      <c r="W36" s="17"/>
      <c r="X36" s="17"/>
      <c r="Y36" s="17"/>
      <c r="Z36" s="17"/>
    </row>
    <row r="37" spans="1:26" ht="31.5">
      <c r="A37" s="161">
        <v>3</v>
      </c>
      <c r="B37" s="150" t="s">
        <v>590</v>
      </c>
      <c r="C37" s="162">
        <v>1</v>
      </c>
      <c r="D37" s="156" t="s">
        <v>591</v>
      </c>
      <c r="E37" s="163"/>
      <c r="F37" s="163"/>
      <c r="G37" s="17"/>
      <c r="H37" s="17"/>
      <c r="I37" s="17"/>
      <c r="J37" s="17"/>
      <c r="K37" s="17"/>
      <c r="L37" s="17"/>
      <c r="M37" s="17"/>
      <c r="N37" s="17"/>
      <c r="O37" s="17"/>
      <c r="P37" s="17"/>
      <c r="Q37" s="17"/>
      <c r="R37" s="17"/>
      <c r="S37" s="17"/>
      <c r="T37" s="17"/>
      <c r="U37" s="17"/>
      <c r="V37" s="17"/>
      <c r="W37" s="17"/>
      <c r="X37" s="17"/>
      <c r="Y37" s="17"/>
      <c r="Z37" s="17"/>
    </row>
    <row r="38" spans="1:26">
      <c r="A38" s="161">
        <v>4</v>
      </c>
      <c r="B38" s="150" t="s">
        <v>592</v>
      </c>
      <c r="C38" s="162">
        <v>1</v>
      </c>
      <c r="D38" s="156" t="s">
        <v>593</v>
      </c>
      <c r="E38" s="163"/>
      <c r="F38" s="163"/>
      <c r="G38" s="17"/>
      <c r="H38" s="17"/>
      <c r="I38" s="17"/>
      <c r="J38" s="17"/>
      <c r="K38" s="17"/>
      <c r="L38" s="17"/>
      <c r="M38" s="17"/>
      <c r="N38" s="17"/>
      <c r="O38" s="17"/>
      <c r="P38" s="17"/>
      <c r="Q38" s="17"/>
      <c r="R38" s="17"/>
      <c r="S38" s="17"/>
      <c r="T38" s="17"/>
      <c r="U38" s="17"/>
      <c r="V38" s="17"/>
      <c r="W38" s="17"/>
      <c r="X38" s="17"/>
      <c r="Y38" s="17"/>
      <c r="Z38" s="17"/>
    </row>
    <row r="39" spans="1:26" ht="31.5">
      <c r="A39" s="161">
        <v>5</v>
      </c>
      <c r="B39" s="150" t="s">
        <v>594</v>
      </c>
      <c r="C39" s="162">
        <v>1</v>
      </c>
      <c r="D39" s="156" t="s">
        <v>595</v>
      </c>
      <c r="E39" s="163"/>
      <c r="F39" s="163"/>
      <c r="G39" s="17"/>
      <c r="H39" s="17"/>
      <c r="I39" s="17"/>
      <c r="J39" s="17"/>
      <c r="K39" s="17"/>
      <c r="L39" s="17"/>
      <c r="M39" s="17"/>
      <c r="N39" s="17"/>
      <c r="O39" s="17"/>
      <c r="P39" s="17"/>
      <c r="Q39" s="17"/>
      <c r="R39" s="17"/>
      <c r="S39" s="17"/>
      <c r="T39" s="17"/>
      <c r="U39" s="17"/>
      <c r="V39" s="17"/>
      <c r="W39" s="17"/>
      <c r="X39" s="17"/>
      <c r="Y39" s="17"/>
      <c r="Z39" s="17"/>
    </row>
    <row r="40" spans="1:26">
      <c r="A40" s="161">
        <v>6</v>
      </c>
      <c r="B40" s="150" t="s">
        <v>596</v>
      </c>
      <c r="C40" s="162">
        <v>1</v>
      </c>
      <c r="D40" s="156" t="s">
        <v>582</v>
      </c>
      <c r="E40" s="163"/>
      <c r="F40" s="163"/>
      <c r="G40" s="17"/>
      <c r="H40" s="17"/>
      <c r="I40" s="17"/>
      <c r="J40" s="17"/>
      <c r="K40" s="17"/>
      <c r="L40" s="17"/>
      <c r="M40" s="17"/>
      <c r="N40" s="17"/>
      <c r="O40" s="17"/>
      <c r="P40" s="17"/>
      <c r="Q40" s="17"/>
      <c r="R40" s="17"/>
      <c r="S40" s="17"/>
      <c r="T40" s="17"/>
      <c r="U40" s="17"/>
      <c r="V40" s="17"/>
      <c r="W40" s="17"/>
      <c r="X40" s="17"/>
      <c r="Y40" s="17"/>
      <c r="Z40" s="17"/>
    </row>
    <row r="41" spans="1:26" ht="31.5">
      <c r="A41" s="156">
        <v>7</v>
      </c>
      <c r="B41" s="150" t="s">
        <v>597</v>
      </c>
      <c r="C41" s="162">
        <v>1</v>
      </c>
      <c r="D41" s="156" t="s">
        <v>598</v>
      </c>
      <c r="E41" s="163"/>
      <c r="F41" s="163"/>
      <c r="G41" s="17"/>
      <c r="H41" s="17"/>
      <c r="I41" s="17"/>
      <c r="J41" s="17"/>
      <c r="K41" s="17"/>
      <c r="L41" s="17"/>
      <c r="M41" s="17"/>
      <c r="N41" s="17"/>
      <c r="O41" s="17"/>
      <c r="P41" s="17"/>
      <c r="Q41" s="17"/>
      <c r="R41" s="17"/>
      <c r="S41" s="17"/>
      <c r="T41" s="17"/>
      <c r="U41" s="17"/>
      <c r="V41" s="17"/>
      <c r="W41" s="17"/>
      <c r="X41" s="17"/>
      <c r="Y41" s="17"/>
      <c r="Z41" s="17"/>
    </row>
    <row r="42" spans="1:26">
      <c r="A42" s="161">
        <v>8</v>
      </c>
      <c r="B42" s="150" t="s">
        <v>599</v>
      </c>
      <c r="C42" s="162">
        <v>1</v>
      </c>
      <c r="D42" s="156" t="s">
        <v>600</v>
      </c>
      <c r="E42" s="163"/>
      <c r="F42" s="163"/>
      <c r="G42" s="17"/>
      <c r="H42" s="17"/>
      <c r="I42" s="17"/>
      <c r="J42" s="17"/>
      <c r="K42" s="17"/>
      <c r="L42" s="17"/>
      <c r="M42" s="17"/>
      <c r="N42" s="17"/>
      <c r="O42" s="17"/>
      <c r="P42" s="17"/>
      <c r="Q42" s="17"/>
      <c r="R42" s="17"/>
      <c r="S42" s="17"/>
      <c r="T42" s="17"/>
      <c r="U42" s="17"/>
      <c r="V42" s="17"/>
      <c r="W42" s="17"/>
      <c r="X42" s="17"/>
      <c r="Y42" s="17"/>
      <c r="Z42" s="17"/>
    </row>
    <row r="43" spans="1:26" ht="31.5">
      <c r="A43" s="164">
        <v>9</v>
      </c>
      <c r="B43" s="165" t="s">
        <v>601</v>
      </c>
      <c r="C43" s="166" t="s">
        <v>602</v>
      </c>
      <c r="D43" s="156" t="s">
        <v>507</v>
      </c>
      <c r="E43" s="163"/>
      <c r="F43" s="163"/>
      <c r="G43" s="17"/>
      <c r="H43" s="17"/>
      <c r="I43" s="17"/>
      <c r="J43" s="17"/>
      <c r="K43" s="17"/>
      <c r="L43" s="17"/>
      <c r="M43" s="17"/>
      <c r="N43" s="17"/>
      <c r="O43" s="17"/>
      <c r="P43" s="17"/>
      <c r="Q43" s="17"/>
      <c r="R43" s="17"/>
      <c r="S43" s="17"/>
      <c r="T43" s="17"/>
      <c r="U43" s="17"/>
      <c r="V43" s="17"/>
      <c r="W43" s="17"/>
      <c r="X43" s="17"/>
      <c r="Y43" s="17"/>
      <c r="Z43" s="17"/>
    </row>
    <row r="44" spans="1:26" ht="31.5">
      <c r="A44" s="164">
        <v>10</v>
      </c>
      <c r="B44" s="165" t="s">
        <v>603</v>
      </c>
      <c r="C44" s="166" t="s">
        <v>602</v>
      </c>
      <c r="D44" s="156" t="s">
        <v>507</v>
      </c>
      <c r="E44" s="163"/>
      <c r="F44" s="163"/>
      <c r="G44" s="17"/>
      <c r="H44" s="17"/>
      <c r="I44" s="17"/>
      <c r="J44" s="17"/>
      <c r="K44" s="17"/>
      <c r="L44" s="17"/>
      <c r="M44" s="17"/>
      <c r="N44" s="17"/>
      <c r="O44" s="17"/>
      <c r="P44" s="17"/>
      <c r="Q44" s="17"/>
      <c r="R44" s="17"/>
      <c r="S44" s="17"/>
      <c r="T44" s="17"/>
      <c r="U44" s="17"/>
      <c r="V44" s="17"/>
      <c r="W44" s="17"/>
      <c r="X44" s="17"/>
      <c r="Y44" s="17"/>
      <c r="Z44" s="17"/>
    </row>
    <row r="45" spans="1:26" ht="31.5">
      <c r="A45" s="164">
        <v>11</v>
      </c>
      <c r="B45" s="165" t="s">
        <v>604</v>
      </c>
      <c r="C45" s="166" t="s">
        <v>602</v>
      </c>
      <c r="D45" s="156" t="s">
        <v>507</v>
      </c>
      <c r="E45" s="163"/>
      <c r="F45" s="163"/>
      <c r="G45" s="17"/>
      <c r="H45" s="17"/>
      <c r="I45" s="17"/>
      <c r="J45" s="17"/>
      <c r="K45" s="17"/>
      <c r="L45" s="17"/>
      <c r="M45" s="17"/>
      <c r="N45" s="17"/>
      <c r="O45" s="17"/>
      <c r="P45" s="17"/>
      <c r="Q45" s="17"/>
      <c r="R45" s="17"/>
      <c r="S45" s="17"/>
      <c r="T45" s="17"/>
      <c r="U45" s="17"/>
      <c r="V45" s="17"/>
      <c r="W45" s="17"/>
      <c r="X45" s="17"/>
      <c r="Y45" s="17"/>
      <c r="Z45" s="17"/>
    </row>
    <row r="46" spans="1:26" ht="31.5">
      <c r="A46" s="164">
        <v>12</v>
      </c>
      <c r="B46" s="165" t="s">
        <v>605</v>
      </c>
      <c r="C46" s="166" t="s">
        <v>602</v>
      </c>
      <c r="D46" s="156" t="s">
        <v>507</v>
      </c>
      <c r="E46" s="163"/>
      <c r="F46" s="163"/>
      <c r="G46" s="17"/>
      <c r="H46" s="17"/>
      <c r="I46" s="17"/>
      <c r="J46" s="17"/>
      <c r="K46" s="17"/>
      <c r="L46" s="17"/>
      <c r="M46" s="17"/>
      <c r="N46" s="17"/>
      <c r="O46" s="17"/>
      <c r="P46" s="17"/>
      <c r="Q46" s="17"/>
      <c r="R46" s="17"/>
      <c r="S46" s="17"/>
      <c r="T46" s="17"/>
      <c r="U46" s="17"/>
      <c r="V46" s="17"/>
      <c r="W46" s="17"/>
      <c r="X46" s="17"/>
      <c r="Y46" s="17"/>
      <c r="Z46" s="17"/>
    </row>
    <row r="47" spans="1:26" ht="31.5">
      <c r="A47" s="164">
        <v>13</v>
      </c>
      <c r="B47" s="165" t="s">
        <v>606</v>
      </c>
      <c r="C47" s="166" t="s">
        <v>602</v>
      </c>
      <c r="D47" s="156" t="s">
        <v>507</v>
      </c>
      <c r="E47" s="163"/>
      <c r="F47" s="163"/>
      <c r="G47" s="17"/>
      <c r="H47" s="17"/>
      <c r="I47" s="17"/>
      <c r="J47" s="17"/>
      <c r="K47" s="17"/>
      <c r="L47" s="17"/>
      <c r="M47" s="17"/>
      <c r="N47" s="17"/>
      <c r="O47" s="17"/>
      <c r="P47" s="17"/>
      <c r="Q47" s="17"/>
      <c r="R47" s="17"/>
      <c r="S47" s="17"/>
      <c r="T47" s="17"/>
      <c r="U47" s="17"/>
      <c r="V47" s="17"/>
      <c r="W47" s="17"/>
      <c r="X47" s="17"/>
      <c r="Y47" s="17"/>
      <c r="Z47" s="17"/>
    </row>
    <row r="48" spans="1:26" ht="31.5">
      <c r="A48" s="164">
        <v>14</v>
      </c>
      <c r="B48" s="165" t="s">
        <v>607</v>
      </c>
      <c r="C48" s="166" t="s">
        <v>602</v>
      </c>
      <c r="D48" s="156" t="s">
        <v>507</v>
      </c>
      <c r="E48" s="163"/>
      <c r="F48" s="163"/>
      <c r="G48" s="17"/>
      <c r="H48" s="17"/>
      <c r="I48" s="17"/>
      <c r="J48" s="17"/>
      <c r="K48" s="17"/>
      <c r="L48" s="17"/>
      <c r="M48" s="17"/>
      <c r="N48" s="17"/>
      <c r="O48" s="17"/>
      <c r="P48" s="17"/>
      <c r="Q48" s="17"/>
      <c r="R48" s="17"/>
      <c r="S48" s="17"/>
      <c r="T48" s="17"/>
      <c r="U48" s="17"/>
      <c r="V48" s="17"/>
      <c r="W48" s="17"/>
      <c r="X48" s="17"/>
      <c r="Y48" s="17"/>
      <c r="Z48" s="17"/>
    </row>
    <row r="49" spans="1:26" ht="31.5">
      <c r="A49" s="164">
        <v>15</v>
      </c>
      <c r="B49" s="165" t="s">
        <v>608</v>
      </c>
      <c r="C49" s="166" t="s">
        <v>602</v>
      </c>
      <c r="D49" s="156" t="s">
        <v>507</v>
      </c>
      <c r="E49" s="163"/>
      <c r="F49" s="163"/>
      <c r="G49" s="17"/>
      <c r="H49" s="17"/>
      <c r="I49" s="17"/>
      <c r="J49" s="17"/>
      <c r="K49" s="17"/>
      <c r="L49" s="17"/>
      <c r="M49" s="17"/>
      <c r="N49" s="17"/>
      <c r="O49" s="17"/>
      <c r="P49" s="17"/>
      <c r="Q49" s="17"/>
      <c r="R49" s="17"/>
      <c r="S49" s="17"/>
      <c r="T49" s="17"/>
      <c r="U49" s="17"/>
      <c r="V49" s="17"/>
      <c r="W49" s="17"/>
      <c r="X49" s="17"/>
      <c r="Y49" s="17"/>
      <c r="Z49" s="17"/>
    </row>
    <row r="50" spans="1:26" ht="31.5">
      <c r="A50" s="164">
        <v>16</v>
      </c>
      <c r="B50" s="165" t="s">
        <v>609</v>
      </c>
      <c r="C50" s="166" t="s">
        <v>602</v>
      </c>
      <c r="D50" s="156" t="s">
        <v>507</v>
      </c>
      <c r="E50" s="163"/>
      <c r="F50" s="163"/>
      <c r="G50" s="17"/>
      <c r="H50" s="17"/>
      <c r="I50" s="17"/>
      <c r="J50" s="17"/>
      <c r="K50" s="17"/>
      <c r="L50" s="17"/>
      <c r="M50" s="17"/>
      <c r="N50" s="17"/>
      <c r="O50" s="17"/>
      <c r="P50" s="17"/>
      <c r="Q50" s="17"/>
      <c r="R50" s="17"/>
      <c r="S50" s="17"/>
      <c r="T50" s="17"/>
      <c r="U50" s="17"/>
      <c r="V50" s="17"/>
      <c r="W50" s="17"/>
      <c r="X50" s="17"/>
      <c r="Y50" s="17"/>
      <c r="Z50" s="17"/>
    </row>
    <row r="51" spans="1:26" ht="31.5">
      <c r="A51" s="161">
        <v>17</v>
      </c>
      <c r="B51" s="150" t="s">
        <v>610</v>
      </c>
      <c r="C51" s="162">
        <v>1</v>
      </c>
      <c r="D51" s="156" t="s">
        <v>611</v>
      </c>
      <c r="E51" s="163"/>
      <c r="F51" s="163"/>
      <c r="G51" s="17"/>
      <c r="H51" s="17"/>
      <c r="I51" s="17"/>
      <c r="J51" s="17"/>
      <c r="K51" s="17"/>
      <c r="L51" s="17"/>
      <c r="M51" s="17"/>
      <c r="N51" s="17"/>
      <c r="O51" s="17"/>
      <c r="P51" s="17"/>
      <c r="Q51" s="17"/>
      <c r="R51" s="17"/>
      <c r="S51" s="17"/>
      <c r="T51" s="17"/>
      <c r="U51" s="17"/>
      <c r="V51" s="17"/>
      <c r="W51" s="17"/>
      <c r="X51" s="17"/>
      <c r="Y51" s="17"/>
      <c r="Z51" s="17"/>
    </row>
    <row r="52" spans="1:26">
      <c r="A52" s="146"/>
      <c r="B52" s="167"/>
      <c r="C52" s="146"/>
      <c r="D52" s="146"/>
      <c r="E52" s="146"/>
      <c r="F52" s="163"/>
      <c r="G52" s="17"/>
      <c r="H52" s="17"/>
      <c r="I52" s="17"/>
      <c r="J52" s="17"/>
      <c r="K52" s="17"/>
      <c r="L52" s="17"/>
      <c r="M52" s="17"/>
      <c r="N52" s="17"/>
      <c r="O52" s="17"/>
      <c r="P52" s="17"/>
      <c r="Q52" s="17"/>
      <c r="R52" s="17"/>
      <c r="S52" s="17"/>
      <c r="T52" s="17"/>
      <c r="U52" s="17"/>
      <c r="V52" s="17"/>
      <c r="W52" s="17"/>
      <c r="X52" s="17"/>
      <c r="Y52" s="17"/>
      <c r="Z52" s="17"/>
    </row>
    <row r="53" spans="1:26">
      <c r="A53" s="473" t="s">
        <v>612</v>
      </c>
      <c r="B53" s="474"/>
      <c r="C53" s="474"/>
      <c r="D53" s="475"/>
      <c r="E53" s="146"/>
      <c r="F53" s="163"/>
      <c r="G53" s="17"/>
      <c r="H53" s="17"/>
      <c r="I53" s="17"/>
      <c r="J53" s="17"/>
      <c r="K53" s="17"/>
      <c r="L53" s="17"/>
      <c r="M53" s="17"/>
      <c r="N53" s="17"/>
      <c r="O53" s="17"/>
      <c r="P53" s="17"/>
      <c r="Q53" s="17"/>
      <c r="R53" s="17"/>
      <c r="S53" s="17"/>
      <c r="T53" s="17"/>
      <c r="U53" s="17"/>
      <c r="V53" s="17"/>
      <c r="W53" s="17"/>
      <c r="X53" s="17"/>
      <c r="Y53" s="17"/>
      <c r="Z53" s="17"/>
    </row>
    <row r="54" spans="1:26">
      <c r="A54" s="180" t="s">
        <v>1</v>
      </c>
      <c r="B54" s="181" t="s">
        <v>61</v>
      </c>
      <c r="C54" s="182" t="s">
        <v>564</v>
      </c>
      <c r="D54" s="180" t="s">
        <v>14</v>
      </c>
      <c r="E54" s="146"/>
      <c r="F54" s="146"/>
      <c r="G54" s="1"/>
      <c r="H54" s="1"/>
      <c r="I54" s="1"/>
      <c r="J54" s="1"/>
      <c r="K54" s="1"/>
      <c r="L54" s="1"/>
      <c r="M54" s="1"/>
      <c r="N54" s="1"/>
      <c r="O54" s="1"/>
      <c r="P54" s="1"/>
      <c r="Q54" s="1"/>
      <c r="R54" s="1"/>
      <c r="S54" s="1"/>
      <c r="T54" s="1"/>
      <c r="U54" s="1"/>
      <c r="V54" s="1"/>
      <c r="W54" s="1"/>
      <c r="X54" s="1"/>
      <c r="Y54" s="1"/>
      <c r="Z54" s="1"/>
    </row>
    <row r="55" spans="1:26">
      <c r="A55" s="166"/>
      <c r="B55" s="165"/>
      <c r="C55" s="166"/>
      <c r="D55" s="156"/>
      <c r="E55" s="146"/>
      <c r="F55" s="146"/>
      <c r="G55" s="1"/>
      <c r="H55" s="1"/>
      <c r="I55" s="1"/>
      <c r="J55" s="1"/>
      <c r="K55" s="1"/>
      <c r="L55" s="1"/>
      <c r="M55" s="1"/>
      <c r="N55" s="1"/>
      <c r="O55" s="1"/>
      <c r="P55" s="1"/>
      <c r="Q55" s="1"/>
      <c r="R55" s="1"/>
      <c r="S55" s="1"/>
      <c r="T55" s="1"/>
      <c r="U55" s="1"/>
      <c r="V55" s="1"/>
      <c r="W55" s="1"/>
      <c r="X55" s="1"/>
      <c r="Y55" s="1"/>
      <c r="Z55" s="1"/>
    </row>
    <row r="56" spans="1:26">
      <c r="A56" s="166"/>
      <c r="B56" s="165"/>
      <c r="C56" s="166"/>
      <c r="D56" s="156"/>
      <c r="E56" s="1"/>
      <c r="F56" s="146"/>
      <c r="G56" s="1"/>
      <c r="H56" s="1"/>
      <c r="I56" s="1"/>
      <c r="J56" s="1"/>
      <c r="K56" s="1"/>
      <c r="L56" s="1"/>
      <c r="M56" s="1"/>
      <c r="N56" s="1"/>
      <c r="O56" s="1"/>
      <c r="P56" s="1"/>
      <c r="Q56" s="1"/>
      <c r="R56" s="1"/>
      <c r="S56" s="1"/>
      <c r="T56" s="1"/>
      <c r="U56" s="1"/>
      <c r="V56" s="1"/>
      <c r="W56" s="1"/>
      <c r="X56" s="1"/>
      <c r="Y56" s="1"/>
      <c r="Z56" s="1"/>
    </row>
    <row r="57" spans="1:26">
      <c r="A57" s="473" t="s">
        <v>613</v>
      </c>
      <c r="B57" s="474"/>
      <c r="C57" s="474"/>
      <c r="D57" s="475"/>
      <c r="E57" s="1"/>
      <c r="F57" s="146"/>
      <c r="G57" s="1"/>
      <c r="H57" s="1"/>
      <c r="I57" s="1"/>
      <c r="J57" s="1"/>
      <c r="K57" s="1"/>
      <c r="L57" s="1"/>
      <c r="M57" s="1"/>
      <c r="N57" s="1"/>
      <c r="O57" s="1"/>
      <c r="P57" s="1"/>
      <c r="Q57" s="1"/>
      <c r="R57" s="1"/>
      <c r="S57" s="1"/>
      <c r="T57" s="1"/>
      <c r="U57" s="1"/>
      <c r="V57" s="1"/>
      <c r="W57" s="1"/>
      <c r="X57" s="1"/>
      <c r="Y57" s="1"/>
      <c r="Z57" s="1"/>
    </row>
    <row r="58" spans="1:26">
      <c r="A58" s="180" t="s">
        <v>1</v>
      </c>
      <c r="B58" s="181" t="s">
        <v>61</v>
      </c>
      <c r="C58" s="182" t="s">
        <v>564</v>
      </c>
      <c r="D58" s="180" t="s">
        <v>14</v>
      </c>
      <c r="E58" s="1"/>
      <c r="F58" s="1"/>
      <c r="G58" s="1"/>
      <c r="H58" s="1"/>
      <c r="I58" s="1"/>
      <c r="J58" s="1"/>
      <c r="K58" s="1"/>
      <c r="L58" s="1"/>
      <c r="M58" s="1"/>
      <c r="N58" s="1"/>
      <c r="O58" s="1"/>
      <c r="P58" s="1"/>
      <c r="Q58" s="1"/>
      <c r="R58" s="1"/>
      <c r="S58" s="1"/>
      <c r="T58" s="1"/>
      <c r="U58" s="1"/>
      <c r="V58" s="1"/>
      <c r="W58" s="1"/>
      <c r="X58" s="1"/>
      <c r="Y58" s="1"/>
      <c r="Z58" s="1"/>
    </row>
    <row r="59" spans="1:26">
      <c r="A59" s="166">
        <v>1</v>
      </c>
      <c r="B59" s="165"/>
      <c r="C59" s="166" t="s">
        <v>614</v>
      </c>
      <c r="D59" s="156"/>
      <c r="E59" s="1"/>
      <c r="F59" s="1"/>
      <c r="G59" s="1"/>
      <c r="H59" s="1"/>
      <c r="I59" s="1"/>
      <c r="J59" s="1"/>
      <c r="K59" s="1"/>
      <c r="L59" s="1"/>
      <c r="M59" s="1"/>
      <c r="N59" s="1"/>
      <c r="O59" s="1"/>
      <c r="P59" s="1"/>
      <c r="Q59" s="1"/>
      <c r="R59" s="1"/>
      <c r="S59" s="1"/>
      <c r="T59" s="1"/>
      <c r="U59" s="1"/>
      <c r="V59" s="1"/>
      <c r="W59" s="1"/>
      <c r="X59" s="1"/>
      <c r="Y59" s="1"/>
      <c r="Z59" s="1"/>
    </row>
    <row r="60" spans="1:26">
      <c r="A60" s="166">
        <v>2</v>
      </c>
      <c r="B60" s="150"/>
      <c r="C60" s="166" t="s">
        <v>614</v>
      </c>
      <c r="D60" s="156"/>
      <c r="E60" s="1"/>
      <c r="F60" s="1"/>
      <c r="G60" s="1"/>
      <c r="H60" s="1"/>
      <c r="I60" s="1"/>
      <c r="J60" s="1"/>
      <c r="K60" s="1"/>
      <c r="L60" s="1"/>
      <c r="M60" s="1"/>
      <c r="N60" s="1"/>
      <c r="O60" s="1"/>
      <c r="P60" s="1"/>
      <c r="Q60" s="1"/>
      <c r="R60" s="1"/>
      <c r="S60" s="1"/>
      <c r="T60" s="1"/>
      <c r="U60" s="1"/>
      <c r="V60" s="1"/>
      <c r="W60" s="1"/>
      <c r="X60" s="1"/>
      <c r="Y60" s="1"/>
      <c r="Z60" s="1"/>
    </row>
    <row r="61" spans="1:26">
      <c r="A61" s="168">
        <v>3</v>
      </c>
      <c r="B61" s="169"/>
      <c r="C61" s="168" t="s">
        <v>614</v>
      </c>
      <c r="D61" s="168"/>
      <c r="E61" s="1"/>
      <c r="F61" s="1"/>
      <c r="G61" s="1"/>
      <c r="H61" s="1"/>
      <c r="I61" s="1"/>
      <c r="J61" s="1"/>
      <c r="K61" s="1"/>
      <c r="L61" s="1"/>
      <c r="M61" s="1"/>
      <c r="N61" s="1"/>
      <c r="O61" s="1"/>
      <c r="P61" s="1"/>
      <c r="Q61" s="1"/>
      <c r="R61" s="1"/>
      <c r="S61" s="1"/>
      <c r="T61" s="1"/>
      <c r="U61" s="1"/>
      <c r="V61" s="1"/>
      <c r="W61" s="1"/>
      <c r="X61" s="1"/>
      <c r="Y61" s="1"/>
      <c r="Z61" s="1"/>
    </row>
    <row r="62" spans="1:26">
      <c r="A62" s="1"/>
      <c r="B62" s="17"/>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7"/>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7"/>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7"/>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7"/>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7"/>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7"/>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7"/>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7"/>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7"/>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7"/>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7"/>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7"/>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7"/>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7"/>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7"/>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7"/>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7"/>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7"/>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7"/>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7"/>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7"/>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7"/>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7"/>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7"/>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7"/>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7"/>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7"/>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7"/>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7"/>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7"/>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7"/>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7"/>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7"/>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7"/>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7"/>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7"/>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7"/>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7"/>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c r="A101" s="1"/>
      <c r="B101" s="17"/>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c r="A102" s="1"/>
      <c r="B102" s="17"/>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c r="A103" s="1"/>
      <c r="B103" s="17"/>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c r="A104" s="1"/>
      <c r="B104" s="17"/>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c r="A105" s="1"/>
      <c r="B105" s="17"/>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c r="A106" s="1"/>
      <c r="B106" s="17"/>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c r="A107" s="1"/>
      <c r="B107" s="17"/>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c r="A108" s="1"/>
      <c r="B108" s="17"/>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c r="A109" s="1"/>
      <c r="B109" s="17"/>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c r="A110" s="1"/>
      <c r="B110" s="17"/>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c r="A111" s="1"/>
      <c r="B111" s="17"/>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c r="A112" s="1"/>
      <c r="B112" s="17"/>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c r="A113" s="1"/>
      <c r="B113" s="17"/>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c r="A114" s="1"/>
      <c r="B114" s="17"/>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c r="A115" s="1"/>
      <c r="B115" s="17"/>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c r="A116" s="1"/>
      <c r="B116" s="17"/>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c r="A117" s="1"/>
      <c r="B117" s="17"/>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c r="A118" s="1"/>
      <c r="B118" s="17"/>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c r="A119" s="1"/>
      <c r="B119" s="17"/>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c r="A120" s="1"/>
      <c r="B120" s="17"/>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c r="A121" s="1"/>
      <c r="B121" s="17"/>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c r="A122" s="1"/>
      <c r="B122" s="17"/>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c r="A123" s="1"/>
      <c r="B123" s="17"/>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c r="A124" s="1"/>
      <c r="B124" s="17"/>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c r="A125" s="1"/>
      <c r="B125" s="17"/>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c r="A126" s="1"/>
      <c r="B126" s="17"/>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c r="A127" s="1"/>
      <c r="B127" s="17"/>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c r="A128" s="1"/>
      <c r="B128" s="17"/>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c r="A129" s="1"/>
      <c r="B129" s="17"/>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c r="A130" s="1"/>
      <c r="B130" s="17"/>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c r="A131" s="1"/>
      <c r="B131" s="17"/>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c r="A132" s="1"/>
      <c r="B132" s="17"/>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c r="A133" s="1"/>
      <c r="B133" s="17"/>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c r="A134" s="1"/>
      <c r="B134" s="17"/>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c r="A135" s="1"/>
      <c r="B135" s="17"/>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c r="A136" s="1"/>
      <c r="B136" s="17"/>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c r="A137" s="1"/>
      <c r="B137" s="17"/>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c r="A138" s="1"/>
      <c r="B138" s="17"/>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c r="A139" s="1"/>
      <c r="B139" s="17"/>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c r="A140" s="1"/>
      <c r="B140" s="17"/>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c r="A141" s="1"/>
      <c r="B141" s="17"/>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c r="A142" s="1"/>
      <c r="B142" s="17"/>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c r="A143" s="1"/>
      <c r="B143" s="17"/>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c r="A144" s="1"/>
      <c r="B144" s="17"/>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c r="A145" s="1"/>
      <c r="B145" s="17"/>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c r="A146" s="1"/>
      <c r="B146" s="17"/>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c r="A147" s="1"/>
      <c r="B147" s="17"/>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c r="A148" s="1"/>
      <c r="B148" s="17"/>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c r="A149" s="1"/>
      <c r="B149" s="17"/>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c r="A150" s="1"/>
      <c r="B150" s="17"/>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c r="A151" s="1"/>
      <c r="B151" s="17"/>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c r="A152" s="1"/>
      <c r="B152" s="17"/>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c r="A153" s="1"/>
      <c r="B153" s="17"/>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c r="A154" s="1"/>
      <c r="B154" s="17"/>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c r="A155" s="1"/>
      <c r="B155" s="17"/>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c r="A156" s="1"/>
      <c r="B156" s="17"/>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c r="A157" s="1"/>
      <c r="B157" s="17"/>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c r="A158" s="1"/>
      <c r="B158" s="17"/>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c r="A159" s="1"/>
      <c r="B159" s="17"/>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c r="A160" s="1"/>
      <c r="B160" s="17"/>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c r="A161" s="1"/>
      <c r="B161" s="17"/>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c r="A162" s="1"/>
      <c r="B162" s="17"/>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c r="A163" s="1"/>
      <c r="B163" s="17"/>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c r="A164" s="1"/>
      <c r="B164" s="17"/>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c r="A165" s="1"/>
      <c r="B165" s="17"/>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c r="A166" s="1"/>
      <c r="B166" s="17"/>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c r="A167" s="1"/>
      <c r="B167" s="17"/>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c r="A168" s="1"/>
      <c r="B168" s="17"/>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c r="A169" s="1"/>
      <c r="B169" s="17"/>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c r="A170" s="1"/>
      <c r="B170" s="17"/>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c r="A171" s="1"/>
      <c r="B171" s="17"/>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c r="A172" s="1"/>
      <c r="B172" s="17"/>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c r="A173" s="1"/>
      <c r="B173" s="17"/>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c r="A174" s="1"/>
      <c r="B174" s="17"/>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c r="A175" s="1"/>
      <c r="B175" s="17"/>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c r="A176" s="1"/>
      <c r="B176" s="17"/>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c r="A177" s="1"/>
      <c r="B177" s="17"/>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c r="A178" s="1"/>
      <c r="B178" s="17"/>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c r="A179" s="1"/>
      <c r="B179" s="17"/>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c r="A180" s="1"/>
      <c r="B180" s="17"/>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c r="A181" s="1"/>
      <c r="B181" s="17"/>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c r="A182" s="1"/>
      <c r="B182" s="17"/>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c r="A183" s="1"/>
      <c r="B183" s="17"/>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c r="A184" s="1"/>
      <c r="B184" s="17"/>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c r="A185" s="1"/>
      <c r="B185" s="17"/>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c r="A186" s="1"/>
      <c r="B186" s="17"/>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c r="A187" s="1"/>
      <c r="B187" s="17"/>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c r="A188" s="1"/>
      <c r="B188" s="17"/>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c r="A189" s="1"/>
      <c r="B189" s="17"/>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c r="A190" s="1"/>
      <c r="B190" s="17"/>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c r="A191" s="1"/>
      <c r="B191" s="17"/>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c r="A192" s="1"/>
      <c r="B192" s="17"/>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c r="A193" s="1"/>
      <c r="B193" s="17"/>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c r="A194" s="1"/>
      <c r="B194" s="17"/>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c r="A195" s="1"/>
      <c r="B195" s="17"/>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c r="A196" s="1"/>
      <c r="B196" s="17"/>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c r="A197" s="1"/>
      <c r="B197" s="17"/>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c r="A198" s="1"/>
      <c r="B198" s="17"/>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c r="A199" s="1"/>
      <c r="B199" s="17"/>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c r="A200" s="1"/>
      <c r="B200" s="17"/>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c r="A201" s="1"/>
      <c r="B201" s="17"/>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c r="A202" s="1"/>
      <c r="B202" s="17"/>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c r="A203" s="1"/>
      <c r="B203" s="17"/>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c r="A204" s="1"/>
      <c r="B204" s="17"/>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c r="A205" s="1"/>
      <c r="B205" s="17"/>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c r="A206" s="1"/>
      <c r="B206" s="17"/>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c r="A207" s="1"/>
      <c r="B207" s="17"/>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c r="A208" s="1"/>
      <c r="B208" s="17"/>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c r="A209" s="1"/>
      <c r="B209" s="17"/>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c r="A210" s="1"/>
      <c r="B210" s="17"/>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c r="A211" s="1"/>
      <c r="B211" s="17"/>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c r="A212" s="1"/>
      <c r="B212" s="17"/>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c r="A213" s="1"/>
      <c r="B213" s="17"/>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c r="A214" s="1"/>
      <c r="B214" s="17"/>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c r="A215" s="1"/>
      <c r="B215" s="17"/>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c r="A216" s="1"/>
      <c r="B216" s="17"/>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c r="A217" s="1"/>
      <c r="B217" s="17"/>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c r="A218" s="1"/>
      <c r="B218" s="17"/>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c r="A219" s="1"/>
      <c r="B219" s="17"/>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c r="A220" s="1"/>
      <c r="B220" s="17"/>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c r="A221" s="1"/>
      <c r="B221" s="17"/>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c r="A222" s="1"/>
      <c r="B222" s="17"/>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c r="A223" s="1"/>
      <c r="B223" s="17"/>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c r="A224" s="1"/>
      <c r="B224" s="17"/>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c r="A225" s="1"/>
      <c r="B225" s="17"/>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c r="A226" s="1"/>
      <c r="B226" s="17"/>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c r="A227" s="1"/>
      <c r="B227" s="17"/>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c r="A228" s="1"/>
      <c r="B228" s="17"/>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c r="A229" s="1"/>
      <c r="B229" s="17"/>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c r="A230" s="1"/>
      <c r="B230" s="17"/>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c r="A231" s="1"/>
      <c r="B231" s="17"/>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c r="A232" s="1"/>
      <c r="B232" s="17"/>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c r="A233" s="1"/>
      <c r="B233" s="17"/>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c r="A234" s="1"/>
      <c r="B234" s="17"/>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c r="A235" s="1"/>
      <c r="B235" s="17"/>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c r="A236" s="1"/>
      <c r="B236" s="17"/>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c r="A237" s="1"/>
      <c r="B237" s="17"/>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c r="A238" s="1"/>
      <c r="B238" s="17"/>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c r="A239" s="1"/>
      <c r="B239" s="17"/>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c r="A240" s="1"/>
      <c r="B240" s="17"/>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c r="A241" s="1"/>
      <c r="B241" s="17"/>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c r="A242" s="1"/>
      <c r="B242" s="17"/>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c r="A243" s="1"/>
      <c r="B243" s="17"/>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c r="A244" s="1"/>
      <c r="B244" s="17"/>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c r="A245" s="1"/>
      <c r="B245" s="17"/>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c r="A246" s="1"/>
      <c r="B246" s="17"/>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c r="A247" s="1"/>
      <c r="B247" s="17"/>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c r="A248" s="1"/>
      <c r="B248" s="17"/>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c r="A249" s="1"/>
      <c r="B249" s="17"/>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c r="A250" s="1"/>
      <c r="B250" s="17"/>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c r="A251" s="1"/>
      <c r="B251" s="17"/>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c r="A252" s="1"/>
      <c r="B252" s="17"/>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c r="A253" s="1"/>
      <c r="B253" s="17"/>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c r="A254" s="1"/>
      <c r="B254" s="17"/>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c r="A255" s="1"/>
      <c r="B255" s="17"/>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c r="A256" s="1"/>
      <c r="B256" s="17"/>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c r="A257" s="1"/>
      <c r="B257" s="17"/>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c r="A258" s="1"/>
      <c r="B258" s="17"/>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c r="A259" s="1"/>
      <c r="B259" s="17"/>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c r="A260" s="1"/>
      <c r="B260" s="17"/>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c r="A261" s="1"/>
      <c r="B261" s="17"/>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c r="A262" s="1"/>
      <c r="B262" s="17"/>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c r="A263" s="1"/>
      <c r="B263" s="17"/>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c r="A264" s="1"/>
      <c r="B264" s="17"/>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c r="A265" s="1"/>
      <c r="B265" s="17"/>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c r="A266" s="1"/>
      <c r="B266" s="17"/>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c r="A267" s="1"/>
      <c r="B267" s="17"/>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c r="A268" s="1"/>
      <c r="B268" s="17"/>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c r="A269" s="1"/>
      <c r="B269" s="17"/>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c r="A270" s="1"/>
      <c r="B270" s="17"/>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c r="A271" s="1"/>
      <c r="B271" s="17"/>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c r="A272" s="1"/>
      <c r="B272" s="17"/>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c r="A273" s="1"/>
      <c r="B273" s="17"/>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c r="A274" s="1"/>
      <c r="B274" s="17"/>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c r="A275" s="1"/>
      <c r="B275" s="17"/>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c r="A276" s="1"/>
      <c r="B276" s="17"/>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c r="A277" s="1"/>
      <c r="B277" s="17"/>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c r="A278" s="1"/>
      <c r="B278" s="17"/>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c r="A279" s="1"/>
      <c r="B279" s="17"/>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c r="A280" s="1"/>
      <c r="B280" s="17"/>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c r="A281" s="1"/>
      <c r="B281" s="17"/>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c r="A282" s="1"/>
      <c r="B282" s="17"/>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c r="A283" s="1"/>
      <c r="B283" s="17"/>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c r="A284" s="1"/>
      <c r="B284" s="17"/>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c r="A285" s="1"/>
      <c r="B285" s="17"/>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c r="A286" s="1"/>
      <c r="B286" s="17"/>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c r="A287" s="1"/>
      <c r="B287" s="17"/>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c r="A288" s="1"/>
      <c r="B288" s="17"/>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c r="A289" s="1"/>
      <c r="B289" s="17"/>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c r="A290" s="1"/>
      <c r="B290" s="17"/>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c r="A291" s="1"/>
      <c r="B291" s="17"/>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c r="A292" s="1"/>
      <c r="B292" s="17"/>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c r="A293" s="1"/>
      <c r="B293" s="17"/>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c r="A294" s="1"/>
      <c r="B294" s="17"/>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c r="A295" s="1"/>
      <c r="B295" s="17"/>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c r="A296" s="1"/>
      <c r="B296" s="17"/>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c r="A297" s="1"/>
      <c r="B297" s="17"/>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c r="A298" s="1"/>
      <c r="B298" s="17"/>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c r="A299" s="1"/>
      <c r="B299" s="17"/>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c r="A300" s="1"/>
      <c r="B300" s="17"/>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c r="A301" s="1"/>
      <c r="B301" s="17"/>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c r="A302" s="1"/>
      <c r="B302" s="17"/>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c r="A303" s="1"/>
      <c r="B303" s="17"/>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c r="A304" s="1"/>
      <c r="B304" s="17"/>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c r="A305" s="1"/>
      <c r="B305" s="17"/>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c r="A306" s="1"/>
      <c r="B306" s="17"/>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c r="A307" s="1"/>
      <c r="B307" s="17"/>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c r="A308" s="1"/>
      <c r="B308" s="17"/>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c r="A309" s="1"/>
      <c r="B309" s="17"/>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c r="A310" s="1"/>
      <c r="B310" s="17"/>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c r="A311" s="1"/>
      <c r="B311" s="17"/>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c r="A312" s="1"/>
      <c r="B312" s="17"/>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c r="A313" s="1"/>
      <c r="B313" s="17"/>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c r="A314" s="1"/>
      <c r="B314" s="17"/>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c r="A315" s="1"/>
      <c r="B315" s="17"/>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c r="A316" s="1"/>
      <c r="B316" s="17"/>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c r="A317" s="1"/>
      <c r="B317" s="17"/>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c r="A318" s="1"/>
      <c r="B318" s="17"/>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c r="A319" s="1"/>
      <c r="B319" s="17"/>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c r="A320" s="1"/>
      <c r="B320" s="17"/>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c r="A321" s="1"/>
      <c r="B321" s="17"/>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c r="A322" s="1"/>
      <c r="B322" s="17"/>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c r="A323" s="1"/>
      <c r="B323" s="17"/>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c r="A324" s="1"/>
      <c r="B324" s="17"/>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c r="A325" s="1"/>
      <c r="B325" s="17"/>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c r="A326" s="1"/>
      <c r="B326" s="17"/>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c r="A327" s="1"/>
      <c r="B327" s="17"/>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c r="A328" s="1"/>
      <c r="B328" s="17"/>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c r="A329" s="1"/>
      <c r="B329" s="17"/>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c r="A330" s="1"/>
      <c r="B330" s="17"/>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c r="A331" s="1"/>
      <c r="B331" s="17"/>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c r="A332" s="1"/>
      <c r="B332" s="17"/>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c r="A333" s="1"/>
      <c r="B333" s="17"/>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c r="A334" s="1"/>
      <c r="B334" s="17"/>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c r="A335" s="1"/>
      <c r="B335" s="17"/>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c r="A336" s="1"/>
      <c r="B336" s="17"/>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c r="A337" s="1"/>
      <c r="B337" s="17"/>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c r="A338" s="1"/>
      <c r="B338" s="17"/>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c r="A339" s="1"/>
      <c r="B339" s="17"/>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c r="A340" s="1"/>
      <c r="B340" s="17"/>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c r="A341" s="1"/>
      <c r="B341" s="17"/>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c r="A342" s="1"/>
      <c r="B342" s="17"/>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c r="A343" s="1"/>
      <c r="B343" s="17"/>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c r="A344" s="1"/>
      <c r="B344" s="17"/>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c r="A345" s="1"/>
      <c r="B345" s="17"/>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c r="A346" s="1"/>
      <c r="B346" s="17"/>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c r="A347" s="1"/>
      <c r="B347" s="17"/>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c r="A348" s="1"/>
      <c r="B348" s="17"/>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c r="A349" s="1"/>
      <c r="B349" s="17"/>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c r="A350" s="1"/>
      <c r="B350" s="17"/>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c r="A351" s="1"/>
      <c r="B351" s="17"/>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c r="A352" s="1"/>
      <c r="B352" s="17"/>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c r="A353" s="1"/>
      <c r="B353" s="17"/>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c r="A354" s="1"/>
      <c r="B354" s="17"/>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c r="A355" s="1"/>
      <c r="B355" s="17"/>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c r="A356" s="1"/>
      <c r="B356" s="17"/>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c r="A357" s="1"/>
      <c r="B357" s="17"/>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c r="A358" s="1"/>
      <c r="B358" s="17"/>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c r="A359" s="1"/>
      <c r="B359" s="17"/>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c r="A360" s="1"/>
      <c r="B360" s="17"/>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c r="A361" s="1"/>
      <c r="B361" s="17"/>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c r="A362" s="1"/>
      <c r="B362" s="17"/>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c r="A363" s="1"/>
      <c r="B363" s="17"/>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c r="A364" s="1"/>
      <c r="B364" s="17"/>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c r="A365" s="1"/>
      <c r="B365" s="17"/>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c r="A366" s="1"/>
      <c r="B366" s="17"/>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c r="A367" s="1"/>
      <c r="B367" s="17"/>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c r="A368" s="1"/>
      <c r="B368" s="17"/>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c r="A369" s="1"/>
      <c r="B369" s="17"/>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c r="A370" s="1"/>
      <c r="B370" s="17"/>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c r="A371" s="1"/>
      <c r="B371" s="17"/>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c r="A372" s="1"/>
      <c r="B372" s="17"/>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c r="A373" s="1"/>
      <c r="B373" s="17"/>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c r="A374" s="1"/>
      <c r="B374" s="17"/>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c r="A375" s="1"/>
      <c r="B375" s="17"/>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c r="A376" s="1"/>
      <c r="B376" s="17"/>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c r="A377" s="1"/>
      <c r="B377" s="17"/>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c r="A378" s="1"/>
      <c r="B378" s="17"/>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c r="A379" s="1"/>
      <c r="B379" s="17"/>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c r="A380" s="1"/>
      <c r="B380" s="17"/>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c r="A381" s="1"/>
      <c r="B381" s="17"/>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c r="A382" s="1"/>
      <c r="B382" s="17"/>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c r="A383" s="1"/>
      <c r="B383" s="17"/>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c r="A384" s="1"/>
      <c r="B384" s="17"/>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c r="A385" s="1"/>
      <c r="B385" s="17"/>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c r="A386" s="1"/>
      <c r="B386" s="17"/>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c r="A387" s="1"/>
      <c r="B387" s="17"/>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c r="A388" s="1"/>
      <c r="B388" s="17"/>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c r="A389" s="1"/>
      <c r="B389" s="17"/>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c r="A390" s="1"/>
      <c r="B390" s="17"/>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c r="A391" s="1"/>
      <c r="B391" s="17"/>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c r="A392" s="1"/>
      <c r="B392" s="17"/>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c r="A393" s="1"/>
      <c r="B393" s="17"/>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c r="A394" s="1"/>
      <c r="B394" s="17"/>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c r="A395" s="1"/>
      <c r="B395" s="17"/>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c r="A396" s="1"/>
      <c r="B396" s="17"/>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c r="A397" s="1"/>
      <c r="B397" s="17"/>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c r="A398" s="1"/>
      <c r="B398" s="17"/>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c r="A399" s="1"/>
      <c r="B399" s="17"/>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c r="A400" s="1"/>
      <c r="B400" s="17"/>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c r="A401" s="1"/>
      <c r="B401" s="17"/>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c r="A402" s="1"/>
      <c r="B402" s="17"/>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c r="A403" s="1"/>
      <c r="B403" s="17"/>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c r="A404" s="1"/>
      <c r="B404" s="17"/>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c r="A405" s="1"/>
      <c r="B405" s="17"/>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c r="A406" s="1"/>
      <c r="B406" s="17"/>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c r="A407" s="1"/>
      <c r="B407" s="17"/>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c r="A408" s="1"/>
      <c r="B408" s="17"/>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c r="A409" s="1"/>
      <c r="B409" s="17"/>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c r="A410" s="1"/>
      <c r="B410" s="17"/>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c r="A411" s="1"/>
      <c r="B411" s="17"/>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c r="A412" s="1"/>
      <c r="B412" s="17"/>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c r="A413" s="1"/>
      <c r="B413" s="17"/>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c r="A414" s="1"/>
      <c r="B414" s="17"/>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c r="A415" s="1"/>
      <c r="B415" s="17"/>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c r="A416" s="1"/>
      <c r="B416" s="17"/>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c r="A417" s="1"/>
      <c r="B417" s="17"/>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c r="A418" s="1"/>
      <c r="B418" s="17"/>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c r="A419" s="1"/>
      <c r="B419" s="17"/>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c r="A420" s="1"/>
      <c r="B420" s="17"/>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c r="A421" s="1"/>
      <c r="B421" s="17"/>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c r="A422" s="1"/>
      <c r="B422" s="17"/>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c r="A423" s="1"/>
      <c r="B423" s="17"/>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c r="A424" s="1"/>
      <c r="B424" s="17"/>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c r="A425" s="1"/>
      <c r="B425" s="17"/>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c r="A426" s="1"/>
      <c r="B426" s="17"/>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c r="A427" s="1"/>
      <c r="B427" s="17"/>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c r="A428" s="1"/>
      <c r="B428" s="17"/>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c r="A429" s="1"/>
      <c r="B429" s="17"/>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c r="A430" s="1"/>
      <c r="B430" s="17"/>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c r="A431" s="1"/>
      <c r="B431" s="17"/>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c r="A432" s="1"/>
      <c r="B432" s="17"/>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c r="A433" s="1"/>
      <c r="B433" s="17"/>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c r="A434" s="1"/>
      <c r="B434" s="17"/>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c r="A435" s="1"/>
      <c r="B435" s="17"/>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c r="A436" s="1"/>
      <c r="B436" s="17"/>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c r="A437" s="1"/>
      <c r="B437" s="17"/>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c r="A438" s="1"/>
      <c r="B438" s="17"/>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c r="A439" s="1"/>
      <c r="B439" s="17"/>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c r="A440" s="1"/>
      <c r="B440" s="17"/>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c r="A441" s="1"/>
      <c r="B441" s="17"/>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c r="A442" s="1"/>
      <c r="B442" s="17"/>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c r="A443" s="1"/>
      <c r="B443" s="17"/>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c r="A444" s="1"/>
      <c r="B444" s="17"/>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c r="A445" s="1"/>
      <c r="B445" s="17"/>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c r="A446" s="1"/>
      <c r="B446" s="17"/>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c r="A447" s="1"/>
      <c r="B447" s="17"/>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c r="A448" s="1"/>
      <c r="B448" s="17"/>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c r="A449" s="1"/>
      <c r="B449" s="17"/>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c r="A450" s="1"/>
      <c r="B450" s="17"/>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c r="A451" s="1"/>
      <c r="B451" s="17"/>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c r="A452" s="1"/>
      <c r="B452" s="17"/>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c r="A453" s="1"/>
      <c r="B453" s="17"/>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c r="A454" s="1"/>
      <c r="B454" s="17"/>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c r="A455" s="1"/>
      <c r="B455" s="17"/>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c r="A456" s="1"/>
      <c r="B456" s="17"/>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c r="A457" s="1"/>
      <c r="B457" s="17"/>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c r="A458" s="1"/>
      <c r="B458" s="17"/>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c r="A459" s="1"/>
      <c r="B459" s="17"/>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c r="A460" s="1"/>
      <c r="B460" s="17"/>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c r="A461" s="1"/>
      <c r="B461" s="17"/>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c r="A462" s="1"/>
      <c r="B462" s="17"/>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c r="A463" s="1"/>
      <c r="B463" s="17"/>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c r="A464" s="1"/>
      <c r="B464" s="17"/>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c r="A465" s="1"/>
      <c r="B465" s="17"/>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c r="A466" s="1"/>
      <c r="B466" s="17"/>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c r="A467" s="1"/>
      <c r="B467" s="17"/>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c r="A468" s="1"/>
      <c r="B468" s="17"/>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c r="A469" s="1"/>
      <c r="B469" s="17"/>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c r="A470" s="1"/>
      <c r="B470" s="17"/>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c r="A471" s="1"/>
      <c r="B471" s="17"/>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c r="A472" s="1"/>
      <c r="B472" s="17"/>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c r="A473" s="1"/>
      <c r="B473" s="17"/>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c r="A474" s="1"/>
      <c r="B474" s="17"/>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c r="A475" s="1"/>
      <c r="B475" s="17"/>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c r="A476" s="1"/>
      <c r="B476" s="17"/>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c r="A477" s="1"/>
      <c r="B477" s="17"/>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c r="A478" s="1"/>
      <c r="B478" s="17"/>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c r="A479" s="1"/>
      <c r="B479" s="17"/>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c r="A480" s="1"/>
      <c r="B480" s="17"/>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c r="A481" s="1"/>
      <c r="B481" s="17"/>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c r="A482" s="1"/>
      <c r="B482" s="17"/>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c r="A483" s="1"/>
      <c r="B483" s="17"/>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c r="A484" s="1"/>
      <c r="B484" s="17"/>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c r="A485" s="1"/>
      <c r="B485" s="17"/>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c r="A486" s="1"/>
      <c r="B486" s="17"/>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c r="A487" s="1"/>
      <c r="B487" s="17"/>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c r="A488" s="1"/>
      <c r="B488" s="17"/>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c r="A489" s="1"/>
      <c r="B489" s="17"/>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c r="A490" s="1"/>
      <c r="B490" s="17"/>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c r="A491" s="1"/>
      <c r="B491" s="17"/>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c r="A492" s="1"/>
      <c r="B492" s="17"/>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c r="A493" s="1"/>
      <c r="B493" s="17"/>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c r="A494" s="1"/>
      <c r="B494" s="17"/>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c r="A495" s="1"/>
      <c r="B495" s="17"/>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c r="A496" s="1"/>
      <c r="B496" s="17"/>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c r="A497" s="1"/>
      <c r="B497" s="17"/>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c r="A498" s="1"/>
      <c r="B498" s="17"/>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c r="A499" s="1"/>
      <c r="B499" s="17"/>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c r="A500" s="1"/>
      <c r="B500" s="17"/>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c r="A501" s="1"/>
      <c r="B501" s="17"/>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c r="A502" s="1"/>
      <c r="B502" s="17"/>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c r="A503" s="1"/>
      <c r="B503" s="17"/>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c r="A504" s="1"/>
      <c r="B504" s="17"/>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c r="A505" s="1"/>
      <c r="B505" s="17"/>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c r="A506" s="1"/>
      <c r="B506" s="17"/>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c r="A507" s="1"/>
      <c r="B507" s="17"/>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c r="A508" s="1"/>
      <c r="B508" s="17"/>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c r="A509" s="1"/>
      <c r="B509" s="17"/>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c r="A510" s="1"/>
      <c r="B510" s="17"/>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c r="A511" s="1"/>
      <c r="B511" s="17"/>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c r="A512" s="1"/>
      <c r="B512" s="17"/>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c r="A513" s="1"/>
      <c r="B513" s="17"/>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c r="A514" s="1"/>
      <c r="B514" s="17"/>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c r="A515" s="1"/>
      <c r="B515" s="17"/>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c r="A516" s="1"/>
      <c r="B516" s="17"/>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c r="A517" s="1"/>
      <c r="B517" s="17"/>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c r="A518" s="1"/>
      <c r="B518" s="17"/>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c r="A519" s="1"/>
      <c r="B519" s="17"/>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c r="A520" s="1"/>
      <c r="B520" s="17"/>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c r="A521" s="1"/>
      <c r="B521" s="17"/>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c r="A522" s="1"/>
      <c r="B522" s="17"/>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c r="A523" s="1"/>
      <c r="B523" s="17"/>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c r="A524" s="1"/>
      <c r="B524" s="17"/>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c r="A525" s="1"/>
      <c r="B525" s="17"/>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c r="A526" s="1"/>
      <c r="B526" s="17"/>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c r="A527" s="1"/>
      <c r="B527" s="17"/>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c r="A528" s="1"/>
      <c r="B528" s="17"/>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c r="A529" s="1"/>
      <c r="B529" s="17"/>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c r="A530" s="1"/>
      <c r="B530" s="17"/>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c r="A531" s="1"/>
      <c r="B531" s="17"/>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c r="A532" s="1"/>
      <c r="B532" s="17"/>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c r="A533" s="1"/>
      <c r="B533" s="17"/>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c r="A534" s="1"/>
      <c r="B534" s="17"/>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c r="A535" s="1"/>
      <c r="B535" s="17"/>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c r="A536" s="1"/>
      <c r="B536" s="17"/>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c r="A537" s="1"/>
      <c r="B537" s="17"/>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c r="A538" s="1"/>
      <c r="B538" s="17"/>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c r="A539" s="1"/>
      <c r="B539" s="17"/>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c r="A540" s="1"/>
      <c r="B540" s="17"/>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c r="A541" s="1"/>
      <c r="B541" s="17"/>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c r="A542" s="1"/>
      <c r="B542" s="17"/>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c r="A543" s="1"/>
      <c r="B543" s="17"/>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c r="A544" s="1"/>
      <c r="B544" s="17"/>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c r="A545" s="1"/>
      <c r="B545" s="17"/>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c r="A546" s="1"/>
      <c r="B546" s="17"/>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c r="A547" s="1"/>
      <c r="B547" s="17"/>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c r="A548" s="1"/>
      <c r="B548" s="17"/>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c r="A549" s="1"/>
      <c r="B549" s="17"/>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c r="A550" s="1"/>
      <c r="B550" s="17"/>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c r="A551" s="1"/>
      <c r="B551" s="17"/>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c r="A552" s="1"/>
      <c r="B552" s="17"/>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c r="A553" s="1"/>
      <c r="B553" s="17"/>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c r="A554" s="1"/>
      <c r="B554" s="17"/>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c r="A555" s="1"/>
      <c r="B555" s="17"/>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c r="A556" s="1"/>
      <c r="B556" s="17"/>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c r="A557" s="1"/>
      <c r="B557" s="17"/>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c r="A558" s="1"/>
      <c r="B558" s="17"/>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c r="A559" s="1"/>
      <c r="B559" s="17"/>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c r="A560" s="1"/>
      <c r="B560" s="17"/>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c r="A561" s="1"/>
      <c r="B561" s="17"/>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c r="A562" s="1"/>
      <c r="B562" s="17"/>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c r="A563" s="1"/>
      <c r="B563" s="17"/>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c r="A564" s="1"/>
      <c r="B564" s="17"/>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c r="A565" s="1"/>
      <c r="B565" s="17"/>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c r="A566" s="1"/>
      <c r="B566" s="17"/>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c r="A567" s="1"/>
      <c r="B567" s="17"/>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c r="A568" s="1"/>
      <c r="B568" s="17"/>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c r="A569" s="1"/>
      <c r="B569" s="17"/>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c r="A570" s="1"/>
      <c r="B570" s="17"/>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c r="A571" s="1"/>
      <c r="B571" s="17"/>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c r="A572" s="1"/>
      <c r="B572" s="17"/>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c r="A573" s="1"/>
      <c r="B573" s="17"/>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c r="A574" s="1"/>
      <c r="B574" s="17"/>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c r="A575" s="1"/>
      <c r="B575" s="17"/>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c r="A576" s="1"/>
      <c r="B576" s="17"/>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c r="A577" s="1"/>
      <c r="B577" s="17"/>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c r="A578" s="1"/>
      <c r="B578" s="17"/>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c r="A579" s="1"/>
      <c r="B579" s="17"/>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c r="A580" s="1"/>
      <c r="B580" s="17"/>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c r="A581" s="1"/>
      <c r="B581" s="17"/>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c r="A582" s="1"/>
      <c r="B582" s="17"/>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c r="A583" s="1"/>
      <c r="B583" s="17"/>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c r="A584" s="1"/>
      <c r="B584" s="17"/>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c r="A585" s="1"/>
      <c r="B585" s="17"/>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c r="A586" s="1"/>
      <c r="B586" s="17"/>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c r="A587" s="1"/>
      <c r="B587" s="17"/>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c r="A588" s="1"/>
      <c r="B588" s="17"/>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c r="A589" s="1"/>
      <c r="B589" s="17"/>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c r="A590" s="1"/>
      <c r="B590" s="17"/>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c r="A591" s="1"/>
      <c r="B591" s="17"/>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c r="A592" s="1"/>
      <c r="B592" s="17"/>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c r="A593" s="1"/>
      <c r="B593" s="17"/>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c r="A594" s="1"/>
      <c r="B594" s="17"/>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c r="A595" s="1"/>
      <c r="B595" s="17"/>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c r="A596" s="1"/>
      <c r="B596" s="17"/>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c r="A597" s="1"/>
      <c r="B597" s="17"/>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c r="A598" s="1"/>
      <c r="B598" s="17"/>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c r="A599" s="1"/>
      <c r="B599" s="17"/>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c r="A600" s="1"/>
      <c r="B600" s="17"/>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c r="A601" s="1"/>
      <c r="B601" s="17"/>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c r="A602" s="1"/>
      <c r="B602" s="17"/>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c r="A603" s="1"/>
      <c r="B603" s="17"/>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c r="A604" s="1"/>
      <c r="B604" s="17"/>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c r="A605" s="1"/>
      <c r="B605" s="17"/>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c r="A606" s="1"/>
      <c r="B606" s="17"/>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c r="A607" s="1"/>
      <c r="B607" s="17"/>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c r="A608" s="1"/>
      <c r="B608" s="17"/>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c r="A609" s="1"/>
      <c r="B609" s="17"/>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c r="A610" s="1"/>
      <c r="B610" s="17"/>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c r="A611" s="1"/>
      <c r="B611" s="17"/>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c r="A612" s="1"/>
      <c r="B612" s="17"/>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c r="A613" s="1"/>
      <c r="B613" s="17"/>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c r="A614" s="1"/>
      <c r="B614" s="17"/>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c r="A615" s="1"/>
      <c r="B615" s="17"/>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c r="A616" s="1"/>
      <c r="B616" s="17"/>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c r="A617" s="1"/>
      <c r="B617" s="17"/>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c r="A618" s="1"/>
      <c r="B618" s="17"/>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c r="A619" s="1"/>
      <c r="B619" s="17"/>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c r="A620" s="1"/>
      <c r="B620" s="17"/>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c r="A621" s="1"/>
      <c r="B621" s="17"/>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c r="A622" s="1"/>
      <c r="B622" s="17"/>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c r="A623" s="1"/>
      <c r="B623" s="17"/>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c r="A624" s="1"/>
      <c r="B624" s="17"/>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c r="A625" s="1"/>
      <c r="B625" s="17"/>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c r="A626" s="1"/>
      <c r="B626" s="17"/>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c r="A627" s="1"/>
      <c r="B627" s="17"/>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c r="A628" s="1"/>
      <c r="B628" s="17"/>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c r="A629" s="1"/>
      <c r="B629" s="17"/>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c r="A630" s="1"/>
      <c r="B630" s="17"/>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c r="A631" s="1"/>
      <c r="B631" s="17"/>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c r="A632" s="1"/>
      <c r="B632" s="17"/>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c r="A633" s="1"/>
      <c r="B633" s="17"/>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c r="A634" s="1"/>
      <c r="B634" s="17"/>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c r="A635" s="1"/>
      <c r="B635" s="17"/>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c r="A636" s="1"/>
      <c r="B636" s="17"/>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c r="A637" s="1"/>
      <c r="B637" s="17"/>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c r="A638" s="1"/>
      <c r="B638" s="17"/>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c r="A639" s="1"/>
      <c r="B639" s="17"/>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c r="A640" s="1"/>
      <c r="B640" s="17"/>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c r="A641" s="1"/>
      <c r="B641" s="17"/>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c r="A642" s="1"/>
      <c r="B642" s="17"/>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c r="A643" s="1"/>
      <c r="B643" s="17"/>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c r="A644" s="1"/>
      <c r="B644" s="17"/>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c r="A645" s="1"/>
      <c r="B645" s="17"/>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c r="A646" s="1"/>
      <c r="B646" s="17"/>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c r="A647" s="1"/>
      <c r="B647" s="17"/>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c r="A648" s="1"/>
      <c r="B648" s="17"/>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c r="A649" s="1"/>
      <c r="B649" s="17"/>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c r="A650" s="1"/>
      <c r="B650" s="17"/>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c r="A651" s="1"/>
      <c r="B651" s="17"/>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c r="A652" s="1"/>
      <c r="B652" s="17"/>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c r="A653" s="1"/>
      <c r="B653" s="17"/>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c r="A654" s="1"/>
      <c r="B654" s="17"/>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c r="A655" s="1"/>
      <c r="B655" s="17"/>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c r="A656" s="1"/>
      <c r="B656" s="17"/>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c r="A657" s="1"/>
      <c r="B657" s="17"/>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c r="A658" s="1"/>
      <c r="B658" s="17"/>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c r="A659" s="1"/>
      <c r="B659" s="17"/>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c r="A660" s="1"/>
      <c r="B660" s="17"/>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c r="A661" s="1"/>
      <c r="B661" s="17"/>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c r="A662" s="1"/>
      <c r="B662" s="17"/>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c r="A663" s="1"/>
      <c r="B663" s="17"/>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c r="A664" s="1"/>
      <c r="B664" s="17"/>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c r="A665" s="1"/>
      <c r="B665" s="17"/>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c r="A666" s="1"/>
      <c r="B666" s="17"/>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c r="A667" s="1"/>
      <c r="B667" s="17"/>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c r="A668" s="1"/>
      <c r="B668" s="17"/>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c r="A669" s="1"/>
      <c r="B669" s="17"/>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c r="A670" s="1"/>
      <c r="B670" s="17"/>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c r="A671" s="1"/>
      <c r="B671" s="17"/>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c r="A672" s="1"/>
      <c r="B672" s="17"/>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c r="A673" s="1"/>
      <c r="B673" s="17"/>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c r="A674" s="1"/>
      <c r="B674" s="17"/>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c r="A675" s="1"/>
      <c r="B675" s="17"/>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c r="A676" s="1"/>
      <c r="B676" s="17"/>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c r="A677" s="1"/>
      <c r="B677" s="17"/>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c r="A678" s="1"/>
      <c r="B678" s="17"/>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c r="A679" s="1"/>
      <c r="B679" s="17"/>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c r="A680" s="1"/>
      <c r="B680" s="17"/>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c r="A681" s="1"/>
      <c r="B681" s="17"/>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c r="A682" s="1"/>
      <c r="B682" s="17"/>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c r="A683" s="1"/>
      <c r="B683" s="17"/>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c r="A684" s="1"/>
      <c r="B684" s="17"/>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c r="A685" s="1"/>
      <c r="B685" s="17"/>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c r="A686" s="1"/>
      <c r="B686" s="17"/>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c r="A687" s="1"/>
      <c r="B687" s="17"/>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c r="A688" s="1"/>
      <c r="B688" s="17"/>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c r="A689" s="1"/>
      <c r="B689" s="17"/>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c r="A690" s="1"/>
      <c r="B690" s="17"/>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c r="A691" s="1"/>
      <c r="B691" s="17"/>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c r="A692" s="1"/>
      <c r="B692" s="17"/>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c r="A693" s="1"/>
      <c r="B693" s="17"/>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c r="A694" s="1"/>
      <c r="B694" s="17"/>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c r="A695" s="1"/>
      <c r="B695" s="17"/>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c r="A696" s="1"/>
      <c r="B696" s="17"/>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c r="A697" s="1"/>
      <c r="B697" s="17"/>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c r="A698" s="1"/>
      <c r="B698" s="17"/>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c r="A699" s="1"/>
      <c r="B699" s="17"/>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c r="A700" s="1"/>
      <c r="B700" s="17"/>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c r="A701" s="1"/>
      <c r="B701" s="17"/>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c r="A702" s="1"/>
      <c r="B702" s="17"/>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c r="A703" s="1"/>
      <c r="B703" s="17"/>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c r="A704" s="1"/>
      <c r="B704" s="17"/>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c r="A705" s="1"/>
      <c r="B705" s="17"/>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c r="A706" s="1"/>
      <c r="B706" s="17"/>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c r="A707" s="1"/>
      <c r="B707" s="17"/>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c r="A708" s="1"/>
      <c r="B708" s="17"/>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c r="A709" s="1"/>
      <c r="B709" s="17"/>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c r="A710" s="1"/>
      <c r="B710" s="17"/>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c r="A711" s="1"/>
      <c r="B711" s="17"/>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c r="A712" s="1"/>
      <c r="B712" s="17"/>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c r="A713" s="1"/>
      <c r="B713" s="17"/>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c r="A714" s="1"/>
      <c r="B714" s="17"/>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c r="A715" s="1"/>
      <c r="B715" s="17"/>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c r="A716" s="1"/>
      <c r="B716" s="17"/>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c r="A717" s="1"/>
      <c r="B717" s="17"/>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c r="A718" s="1"/>
      <c r="B718" s="17"/>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c r="A719" s="1"/>
      <c r="B719" s="17"/>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c r="A720" s="1"/>
      <c r="B720" s="17"/>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c r="A721" s="1"/>
      <c r="B721" s="17"/>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c r="A722" s="1"/>
      <c r="B722" s="17"/>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c r="A723" s="1"/>
      <c r="B723" s="17"/>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c r="A724" s="1"/>
      <c r="B724" s="17"/>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c r="A725" s="1"/>
      <c r="B725" s="17"/>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c r="A726" s="1"/>
      <c r="B726" s="17"/>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c r="A727" s="1"/>
      <c r="B727" s="17"/>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c r="A728" s="1"/>
      <c r="B728" s="17"/>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c r="A729" s="1"/>
      <c r="B729" s="17"/>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c r="A730" s="1"/>
      <c r="B730" s="17"/>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c r="A731" s="1"/>
      <c r="B731" s="17"/>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c r="A732" s="1"/>
      <c r="B732" s="17"/>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c r="A733" s="1"/>
      <c r="B733" s="17"/>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c r="A734" s="1"/>
      <c r="B734" s="17"/>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c r="A735" s="1"/>
      <c r="B735" s="17"/>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c r="A736" s="1"/>
      <c r="B736" s="17"/>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c r="A737" s="1"/>
      <c r="B737" s="17"/>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c r="A738" s="1"/>
      <c r="B738" s="17"/>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c r="A739" s="1"/>
      <c r="B739" s="17"/>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c r="A740" s="1"/>
      <c r="B740" s="17"/>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c r="A741" s="1"/>
      <c r="B741" s="17"/>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c r="A742" s="1"/>
      <c r="B742" s="17"/>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c r="A743" s="1"/>
      <c r="B743" s="17"/>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c r="A744" s="1"/>
      <c r="B744" s="17"/>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c r="A745" s="1"/>
      <c r="B745" s="17"/>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c r="A746" s="1"/>
      <c r="B746" s="17"/>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c r="A747" s="1"/>
      <c r="B747" s="17"/>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c r="A748" s="1"/>
      <c r="B748" s="17"/>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c r="A749" s="1"/>
      <c r="B749" s="17"/>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c r="A750" s="1"/>
      <c r="B750" s="17"/>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c r="A751" s="1"/>
      <c r="B751" s="17"/>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c r="A752" s="1"/>
      <c r="B752" s="17"/>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c r="A753" s="1"/>
      <c r="B753" s="17"/>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c r="A754" s="1"/>
      <c r="B754" s="17"/>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c r="A755" s="1"/>
      <c r="B755" s="17"/>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c r="A756" s="1"/>
      <c r="B756" s="17"/>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c r="A757" s="1"/>
      <c r="B757" s="17"/>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c r="A758" s="1"/>
      <c r="B758" s="17"/>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c r="A759" s="1"/>
      <c r="B759" s="17"/>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c r="A760" s="1"/>
      <c r="B760" s="17"/>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c r="A761" s="1"/>
      <c r="B761" s="17"/>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c r="A762" s="1"/>
      <c r="B762" s="17"/>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c r="A763" s="1"/>
      <c r="B763" s="17"/>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c r="A764" s="1"/>
      <c r="B764" s="17"/>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c r="A765" s="1"/>
      <c r="B765" s="17"/>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c r="A766" s="1"/>
      <c r="B766" s="17"/>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c r="A767" s="1"/>
      <c r="B767" s="17"/>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c r="A768" s="1"/>
      <c r="B768" s="17"/>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c r="A769" s="1"/>
      <c r="B769" s="17"/>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c r="A770" s="1"/>
      <c r="B770" s="17"/>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c r="A771" s="1"/>
      <c r="B771" s="17"/>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c r="A772" s="1"/>
      <c r="B772" s="17"/>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c r="A773" s="1"/>
      <c r="B773" s="17"/>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c r="A774" s="1"/>
      <c r="B774" s="17"/>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c r="A775" s="1"/>
      <c r="B775" s="17"/>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c r="A776" s="1"/>
      <c r="B776" s="17"/>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c r="A777" s="1"/>
      <c r="B777" s="17"/>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c r="A778" s="1"/>
      <c r="B778" s="17"/>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c r="A779" s="1"/>
      <c r="B779" s="17"/>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c r="A780" s="1"/>
      <c r="B780" s="17"/>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c r="A781" s="1"/>
      <c r="B781" s="17"/>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c r="A782" s="1"/>
      <c r="B782" s="17"/>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c r="A783" s="1"/>
      <c r="B783" s="17"/>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c r="A784" s="1"/>
      <c r="B784" s="17"/>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c r="A785" s="1"/>
      <c r="B785" s="17"/>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c r="A786" s="1"/>
      <c r="B786" s="17"/>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c r="A787" s="1"/>
      <c r="B787" s="17"/>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c r="A788" s="1"/>
      <c r="B788" s="17"/>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c r="A789" s="1"/>
      <c r="B789" s="17"/>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c r="A790" s="1"/>
      <c r="B790" s="17"/>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c r="A791" s="1"/>
      <c r="B791" s="17"/>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c r="A792" s="1"/>
      <c r="B792" s="17"/>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c r="A793" s="1"/>
      <c r="B793" s="17"/>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c r="A794" s="1"/>
      <c r="B794" s="17"/>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c r="A795" s="1"/>
      <c r="B795" s="17"/>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c r="A796" s="1"/>
      <c r="B796" s="17"/>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c r="A797" s="1"/>
      <c r="B797" s="17"/>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c r="A798" s="1"/>
      <c r="B798" s="17"/>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c r="A799" s="1"/>
      <c r="B799" s="17"/>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c r="A800" s="1"/>
      <c r="B800" s="17"/>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c r="A801" s="1"/>
      <c r="B801" s="17"/>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c r="A802" s="1"/>
      <c r="B802" s="17"/>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c r="A803" s="1"/>
      <c r="B803" s="17"/>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c r="A804" s="1"/>
      <c r="B804" s="17"/>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c r="A805" s="1"/>
      <c r="B805" s="17"/>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c r="A806" s="1"/>
      <c r="B806" s="17"/>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c r="A807" s="1"/>
      <c r="B807" s="17"/>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c r="A808" s="1"/>
      <c r="B808" s="17"/>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c r="A809" s="1"/>
      <c r="B809" s="17"/>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c r="A810" s="1"/>
      <c r="B810" s="17"/>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c r="A811" s="1"/>
      <c r="B811" s="17"/>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c r="A812" s="1"/>
      <c r="B812" s="17"/>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c r="A813" s="1"/>
      <c r="B813" s="17"/>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c r="A814" s="1"/>
      <c r="B814" s="17"/>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c r="A815" s="1"/>
      <c r="B815" s="17"/>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c r="A816" s="1"/>
      <c r="B816" s="17"/>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c r="A817" s="1"/>
      <c r="B817" s="17"/>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c r="A818" s="1"/>
      <c r="B818" s="17"/>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c r="A819" s="1"/>
      <c r="B819" s="17"/>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c r="A820" s="1"/>
      <c r="B820" s="17"/>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c r="A821" s="1"/>
      <c r="B821" s="17"/>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c r="A822" s="1"/>
      <c r="B822" s="17"/>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c r="A823" s="1"/>
      <c r="B823" s="17"/>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c r="A824" s="1"/>
      <c r="B824" s="17"/>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c r="A825" s="1"/>
      <c r="B825" s="17"/>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c r="A826" s="1"/>
      <c r="B826" s="17"/>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c r="A827" s="1"/>
      <c r="B827" s="17"/>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c r="A828" s="1"/>
      <c r="B828" s="17"/>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c r="A829" s="1"/>
      <c r="B829" s="17"/>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c r="A830" s="1"/>
      <c r="B830" s="17"/>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c r="A831" s="1"/>
      <c r="B831" s="17"/>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c r="A832" s="1"/>
      <c r="B832" s="17"/>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c r="A833" s="1"/>
      <c r="B833" s="17"/>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c r="A834" s="1"/>
      <c r="B834" s="17"/>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c r="A835" s="1"/>
      <c r="B835" s="17"/>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c r="A836" s="1"/>
      <c r="B836" s="17"/>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c r="A837" s="1"/>
      <c r="B837" s="17"/>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c r="A838" s="1"/>
      <c r="B838" s="17"/>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c r="A839" s="1"/>
      <c r="B839" s="17"/>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c r="A840" s="1"/>
      <c r="B840" s="17"/>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c r="A841" s="1"/>
      <c r="B841" s="17"/>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c r="A842" s="1"/>
      <c r="B842" s="17"/>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c r="A843" s="1"/>
      <c r="B843" s="17"/>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c r="A844" s="1"/>
      <c r="B844" s="17"/>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c r="A845" s="1"/>
      <c r="B845" s="17"/>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c r="A846" s="1"/>
      <c r="B846" s="17"/>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c r="A847" s="1"/>
      <c r="B847" s="17"/>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c r="A848" s="1"/>
      <c r="B848" s="17"/>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c r="A849" s="1"/>
      <c r="B849" s="17"/>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c r="A850" s="1"/>
      <c r="B850" s="17"/>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c r="A851" s="1"/>
      <c r="B851" s="17"/>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c r="A852" s="1"/>
      <c r="B852" s="17"/>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c r="A853" s="1"/>
      <c r="B853" s="17"/>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c r="A854" s="1"/>
      <c r="B854" s="17"/>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c r="A855" s="1"/>
      <c r="B855" s="17"/>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c r="A856" s="1"/>
      <c r="B856" s="17"/>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c r="A857" s="1"/>
      <c r="B857" s="17"/>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c r="A858" s="1"/>
      <c r="B858" s="17"/>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c r="A859" s="1"/>
      <c r="B859" s="17"/>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c r="A860" s="1"/>
      <c r="B860" s="17"/>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c r="A861" s="1"/>
      <c r="B861" s="17"/>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c r="A862" s="1"/>
      <c r="B862" s="17"/>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c r="A863" s="1"/>
      <c r="B863" s="17"/>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c r="A864" s="1"/>
      <c r="B864" s="17"/>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c r="A865" s="1"/>
      <c r="B865" s="17"/>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c r="A866" s="1"/>
      <c r="B866" s="17"/>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c r="A867" s="1"/>
      <c r="B867" s="17"/>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c r="A868" s="1"/>
      <c r="B868" s="17"/>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c r="A869" s="1"/>
      <c r="B869" s="17"/>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c r="A870" s="1"/>
      <c r="B870" s="17"/>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c r="A871" s="1"/>
      <c r="B871" s="17"/>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c r="A872" s="1"/>
      <c r="B872" s="17"/>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c r="A873" s="1"/>
      <c r="B873" s="17"/>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c r="A874" s="1"/>
      <c r="B874" s="17"/>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c r="A875" s="1"/>
      <c r="B875" s="17"/>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c r="A876" s="1"/>
      <c r="B876" s="17"/>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c r="A877" s="1"/>
      <c r="B877" s="17"/>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c r="A878" s="1"/>
      <c r="B878" s="17"/>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c r="A879" s="1"/>
      <c r="B879" s="17"/>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c r="A880" s="1"/>
      <c r="B880" s="17"/>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c r="A881" s="1"/>
      <c r="B881" s="17"/>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c r="A882" s="1"/>
      <c r="B882" s="17"/>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c r="A883" s="1"/>
      <c r="B883" s="17"/>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c r="A884" s="1"/>
      <c r="B884" s="17"/>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c r="A885" s="1"/>
      <c r="B885" s="17"/>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c r="A886" s="1"/>
      <c r="B886" s="17"/>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c r="A887" s="1"/>
      <c r="B887" s="17"/>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c r="A888" s="1"/>
      <c r="B888" s="17"/>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c r="A889" s="1"/>
      <c r="B889" s="17"/>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c r="A890" s="1"/>
      <c r="B890" s="17"/>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c r="A891" s="1"/>
      <c r="B891" s="17"/>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c r="A892" s="1"/>
      <c r="B892" s="17"/>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c r="A893" s="1"/>
      <c r="B893" s="17"/>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c r="A894" s="1"/>
      <c r="B894" s="17"/>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c r="A895" s="1"/>
      <c r="B895" s="17"/>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c r="A896" s="1"/>
      <c r="B896" s="17"/>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c r="A897" s="1"/>
      <c r="B897" s="17"/>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c r="A898" s="1"/>
      <c r="B898" s="17"/>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c r="A899" s="1"/>
      <c r="B899" s="17"/>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c r="A900" s="1"/>
      <c r="B900" s="17"/>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c r="A901" s="1"/>
      <c r="B901" s="17"/>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c r="A902" s="1"/>
      <c r="B902" s="17"/>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c r="A903" s="1"/>
      <c r="B903" s="17"/>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c r="A904" s="1"/>
      <c r="B904" s="17"/>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c r="A905" s="1"/>
      <c r="B905" s="17"/>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c r="A906" s="1"/>
      <c r="B906" s="17"/>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c r="A907" s="1"/>
      <c r="B907" s="17"/>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c r="A908" s="1"/>
      <c r="B908" s="17"/>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c r="A909" s="1"/>
      <c r="B909" s="17"/>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c r="A910" s="1"/>
      <c r="B910" s="17"/>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c r="A911" s="1"/>
      <c r="B911" s="17"/>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c r="A912" s="1"/>
      <c r="B912" s="17"/>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c r="A913" s="1"/>
      <c r="B913" s="17"/>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c r="A914" s="1"/>
      <c r="B914" s="17"/>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c r="A915" s="1"/>
      <c r="B915" s="17"/>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c r="A916" s="1"/>
      <c r="B916" s="17"/>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c r="A917" s="1"/>
      <c r="B917" s="17"/>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c r="A918" s="1"/>
      <c r="B918" s="17"/>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c r="A919" s="1"/>
      <c r="B919" s="17"/>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c r="A920" s="1"/>
      <c r="B920" s="17"/>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c r="A921" s="1"/>
      <c r="B921" s="17"/>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c r="A922" s="1"/>
      <c r="B922" s="17"/>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c r="A923" s="1"/>
      <c r="B923" s="17"/>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c r="A924" s="1"/>
      <c r="B924" s="17"/>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c r="A925" s="1"/>
      <c r="B925" s="17"/>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c r="A926" s="1"/>
      <c r="B926" s="17"/>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c r="A927" s="1"/>
      <c r="B927" s="17"/>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c r="A928" s="1"/>
      <c r="B928" s="17"/>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c r="A929" s="1"/>
      <c r="B929" s="17"/>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c r="A930" s="1"/>
      <c r="B930" s="17"/>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c r="A931" s="1"/>
      <c r="B931" s="17"/>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c r="A932" s="1"/>
      <c r="B932" s="17"/>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c r="A933" s="1"/>
      <c r="B933" s="17"/>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c r="A934" s="1"/>
      <c r="B934" s="17"/>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c r="A935" s="1"/>
      <c r="B935" s="17"/>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c r="A936" s="1"/>
      <c r="B936" s="17"/>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c r="A937" s="1"/>
      <c r="B937" s="17"/>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c r="A938" s="1"/>
      <c r="B938" s="17"/>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c r="A939" s="1"/>
      <c r="B939" s="17"/>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c r="A940" s="1"/>
      <c r="B940" s="17"/>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c r="A941" s="1"/>
      <c r="B941" s="17"/>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c r="A942" s="1"/>
      <c r="B942" s="17"/>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c r="A943" s="1"/>
      <c r="B943" s="17"/>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c r="A944" s="1"/>
      <c r="B944" s="17"/>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c r="A945" s="1"/>
      <c r="B945" s="17"/>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c r="A946" s="1"/>
      <c r="B946" s="17"/>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c r="A947" s="1"/>
      <c r="B947" s="17"/>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c r="A948" s="1"/>
      <c r="B948" s="17"/>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c r="A949" s="1"/>
      <c r="B949" s="17"/>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c r="A950" s="1"/>
      <c r="B950" s="17"/>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c r="A951" s="1"/>
      <c r="B951" s="17"/>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c r="A952" s="1"/>
      <c r="B952" s="17"/>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c r="A953" s="1"/>
      <c r="B953" s="17"/>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c r="A954" s="1"/>
      <c r="B954" s="17"/>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c r="A955" s="1"/>
      <c r="B955" s="17"/>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c r="A956" s="1"/>
      <c r="B956" s="17"/>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c r="A957" s="1"/>
      <c r="B957" s="17"/>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c r="A958" s="1"/>
      <c r="B958" s="17"/>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c r="A959" s="1"/>
      <c r="B959" s="17"/>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c r="A960" s="1"/>
      <c r="B960" s="17"/>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c r="A961" s="1"/>
      <c r="B961" s="17"/>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c r="A962" s="1"/>
      <c r="B962" s="17"/>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c r="A963" s="1"/>
      <c r="B963" s="17"/>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c r="A964" s="1"/>
      <c r="B964" s="17"/>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c r="A965" s="1"/>
      <c r="B965" s="17"/>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c r="A966" s="1"/>
      <c r="B966" s="17"/>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c r="A967" s="1"/>
      <c r="B967" s="17"/>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c r="A968" s="1"/>
      <c r="B968" s="17"/>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c r="A969" s="1"/>
      <c r="B969" s="17"/>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c r="A970" s="1"/>
      <c r="B970" s="17"/>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c r="A971" s="1"/>
      <c r="B971" s="17"/>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c r="A972" s="1"/>
      <c r="B972" s="17"/>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c r="A973" s="1"/>
      <c r="B973" s="17"/>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c r="A974" s="1"/>
      <c r="B974" s="17"/>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c r="A975" s="1"/>
      <c r="B975" s="17"/>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c r="A976" s="1"/>
      <c r="B976" s="17"/>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c r="A977" s="1"/>
      <c r="B977" s="17"/>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c r="A978" s="1"/>
      <c r="B978" s="17"/>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c r="A979" s="1"/>
      <c r="B979" s="17"/>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c r="A980" s="1"/>
      <c r="B980" s="17"/>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c r="A981" s="1"/>
      <c r="B981" s="17"/>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c r="A982" s="1"/>
      <c r="B982" s="17"/>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c r="A983" s="1"/>
      <c r="B983" s="17"/>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c r="A984" s="1"/>
      <c r="B984" s="17"/>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c r="A985" s="1"/>
      <c r="B985" s="17"/>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c r="A986" s="1"/>
      <c r="B986" s="17"/>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c r="A987" s="1"/>
      <c r="B987" s="17"/>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c r="A988" s="1"/>
      <c r="B988" s="17"/>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c r="A989" s="1"/>
      <c r="B989" s="17"/>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c r="A990" s="1"/>
      <c r="B990" s="17"/>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c r="A991" s="1"/>
      <c r="B991" s="17"/>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c r="A992" s="1"/>
      <c r="B992" s="17"/>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c r="A993" s="1"/>
      <c r="B993" s="17"/>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c r="A994" s="1"/>
      <c r="B994" s="17"/>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c r="A995" s="1"/>
      <c r="B995" s="17"/>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c r="A996" s="1"/>
      <c r="B996" s="17"/>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c r="A997" s="1"/>
      <c r="B997" s="17"/>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c r="A998" s="1"/>
      <c r="B998" s="17"/>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c r="A999" s="1"/>
      <c r="B999" s="17"/>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c r="A1000" s="1"/>
      <c r="B1000" s="17"/>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c r="A1001" s="1"/>
      <c r="B1001" s="17"/>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c r="A1002" s="1"/>
      <c r="B1002" s="17"/>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c r="A1003" s="1"/>
      <c r="B1003" s="17"/>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c r="A1004" s="1"/>
      <c r="B1004" s="17"/>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c r="A1005" s="1"/>
      <c r="B1005" s="17"/>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c r="A1006" s="1"/>
      <c r="B1006" s="17"/>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c r="F1007" s="1"/>
      <c r="G1007" s="1"/>
      <c r="H1007" s="1"/>
      <c r="I1007" s="1"/>
      <c r="J1007" s="1"/>
      <c r="K1007" s="1"/>
      <c r="L1007" s="1"/>
      <c r="M1007" s="1"/>
      <c r="N1007" s="1"/>
      <c r="O1007" s="1"/>
      <c r="P1007" s="1"/>
      <c r="Q1007" s="1"/>
      <c r="R1007" s="1"/>
      <c r="S1007" s="1"/>
      <c r="T1007" s="1"/>
      <c r="U1007" s="1"/>
      <c r="V1007" s="1"/>
      <c r="W1007" s="1"/>
      <c r="X1007" s="1"/>
      <c r="Y1007" s="1"/>
      <c r="Z1007" s="1"/>
    </row>
    <row r="1008" spans="1:26">
      <c r="F1008" s="1"/>
      <c r="G1008" s="1"/>
      <c r="H1008" s="1"/>
      <c r="I1008" s="1"/>
      <c r="J1008" s="1"/>
      <c r="K1008" s="1"/>
      <c r="L1008" s="1"/>
      <c r="M1008" s="1"/>
      <c r="N1008" s="1"/>
      <c r="O1008" s="1"/>
      <c r="P1008" s="1"/>
      <c r="Q1008" s="1"/>
      <c r="R1008" s="1"/>
      <c r="S1008" s="1"/>
      <c r="T1008" s="1"/>
      <c r="U1008" s="1"/>
      <c r="V1008" s="1"/>
      <c r="W1008" s="1"/>
      <c r="X1008" s="1"/>
      <c r="Y1008" s="1"/>
      <c r="Z1008" s="1"/>
    </row>
  </sheetData>
  <mergeCells count="9">
    <mergeCell ref="A33:D33"/>
    <mergeCell ref="A53:D53"/>
    <mergeCell ref="A57:D57"/>
    <mergeCell ref="A2:F2"/>
    <mergeCell ref="A3:F3"/>
    <mergeCell ref="A4:F4"/>
    <mergeCell ref="F6:F16"/>
    <mergeCell ref="A22:F22"/>
    <mergeCell ref="A23:F23"/>
  </mergeCells>
  <pageMargins left="0.51181102362204722" right="0.19685039370078741" top="0.74803149606299213" bottom="0.55118110236220474" header="0.31496062992125984" footer="0.31496062992125984"/>
  <pageSetup scale="80" orientation="portrait" r:id="rId1"/>
  <rowBreaks count="1" manualBreakCount="1">
    <brk id="3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workbookViewId="0"/>
  </sheetViews>
  <sheetFormatPr defaultColWidth="9.140625" defaultRowHeight="15.75"/>
  <cols>
    <col min="1" max="1" width="7.28515625" style="52" bestFit="1" customWidth="1"/>
    <col min="2" max="2" width="49" style="52" customWidth="1"/>
    <col min="3" max="3" width="13.5703125" style="52" bestFit="1" customWidth="1"/>
    <col min="4" max="4" width="20.5703125" style="52" bestFit="1" customWidth="1"/>
    <col min="5" max="5" width="21.42578125" style="52" customWidth="1"/>
    <col min="6" max="6" width="12.7109375" style="52" bestFit="1" customWidth="1"/>
    <col min="7" max="7" width="32.42578125" style="52" customWidth="1"/>
    <col min="8" max="16384" width="9.140625" style="52"/>
  </cols>
  <sheetData>
    <row r="1" spans="1:6">
      <c r="F1" s="186" t="s">
        <v>660</v>
      </c>
    </row>
    <row r="2" spans="1:6">
      <c r="A2" s="480" t="s">
        <v>4</v>
      </c>
      <c r="B2" s="480"/>
      <c r="C2" s="480"/>
      <c r="D2" s="480"/>
      <c r="E2" s="480"/>
      <c r="F2" s="480"/>
    </row>
    <row r="3" spans="1:6">
      <c r="A3" s="480" t="s">
        <v>617</v>
      </c>
      <c r="B3" s="480"/>
      <c r="C3" s="480"/>
      <c r="D3" s="480"/>
      <c r="E3" s="480"/>
      <c r="F3" s="480"/>
    </row>
    <row r="4" spans="1:6">
      <c r="A4" s="480" t="s">
        <v>618</v>
      </c>
      <c r="B4" s="480"/>
      <c r="C4" s="480"/>
      <c r="D4" s="480"/>
      <c r="E4" s="480"/>
      <c r="F4" s="480"/>
    </row>
    <row r="5" spans="1:6" ht="42.75" customHeight="1">
      <c r="A5" s="187" t="s">
        <v>1</v>
      </c>
      <c r="B5" s="188" t="s">
        <v>546</v>
      </c>
      <c r="C5" s="189" t="s">
        <v>619</v>
      </c>
      <c r="D5" s="190" t="s">
        <v>620</v>
      </c>
      <c r="E5" s="191" t="s">
        <v>621</v>
      </c>
      <c r="F5" s="191" t="s">
        <v>622</v>
      </c>
    </row>
    <row r="6" spans="1:6" ht="42.75" customHeight="1">
      <c r="A6" s="192">
        <v>1</v>
      </c>
      <c r="B6" s="193" t="s">
        <v>623</v>
      </c>
      <c r="C6" s="5">
        <v>9</v>
      </c>
      <c r="D6" s="5">
        <v>0</v>
      </c>
      <c r="E6" s="194">
        <f>SUM(C6,D6)</f>
        <v>9</v>
      </c>
      <c r="F6" s="194">
        <v>4</v>
      </c>
    </row>
    <row r="7" spans="1:6" ht="42.75" customHeight="1">
      <c r="A7" s="192">
        <v>2</v>
      </c>
      <c r="B7" s="193" t="s">
        <v>624</v>
      </c>
      <c r="C7" s="5">
        <v>7</v>
      </c>
      <c r="D7" s="5">
        <v>0</v>
      </c>
      <c r="E7" s="194">
        <f t="shared" ref="E7:E15" si="0">SUM(C7,D7)</f>
        <v>7</v>
      </c>
      <c r="F7" s="194">
        <v>3</v>
      </c>
    </row>
    <row r="8" spans="1:6" ht="42.75" customHeight="1">
      <c r="A8" s="192">
        <v>3</v>
      </c>
      <c r="B8" s="193" t="s">
        <v>2</v>
      </c>
      <c r="C8" s="5">
        <v>0</v>
      </c>
      <c r="D8" s="5">
        <v>0</v>
      </c>
      <c r="E8" s="194">
        <f t="shared" si="0"/>
        <v>0</v>
      </c>
      <c r="F8" s="194">
        <v>0</v>
      </c>
    </row>
    <row r="9" spans="1:6" ht="42.75" customHeight="1">
      <c r="A9" s="192">
        <v>4</v>
      </c>
      <c r="B9" s="193" t="s">
        <v>625</v>
      </c>
      <c r="C9" s="5">
        <v>8</v>
      </c>
      <c r="D9" s="5">
        <v>0</v>
      </c>
      <c r="E9" s="194">
        <f t="shared" si="0"/>
        <v>8</v>
      </c>
      <c r="F9" s="194">
        <v>8</v>
      </c>
    </row>
    <row r="10" spans="1:6" ht="42.75" customHeight="1">
      <c r="A10" s="192">
        <v>5</v>
      </c>
      <c r="B10" s="193" t="s">
        <v>626</v>
      </c>
      <c r="C10" s="195">
        <v>0.76</v>
      </c>
      <c r="D10" s="195">
        <v>7.0000000000000007E-2</v>
      </c>
      <c r="E10" s="196">
        <v>0.83</v>
      </c>
      <c r="F10" s="196">
        <v>0.23</v>
      </c>
    </row>
    <row r="11" spans="1:6" ht="42.75" customHeight="1">
      <c r="A11" s="192" t="s">
        <v>627</v>
      </c>
      <c r="B11" s="193" t="s">
        <v>628</v>
      </c>
      <c r="C11" s="5">
        <v>10</v>
      </c>
      <c r="D11" s="5">
        <v>0</v>
      </c>
      <c r="E11" s="194">
        <f t="shared" si="0"/>
        <v>10</v>
      </c>
      <c r="F11" s="194">
        <v>0</v>
      </c>
    </row>
    <row r="12" spans="1:6" ht="42.75" customHeight="1">
      <c r="A12" s="192">
        <v>6</v>
      </c>
      <c r="B12" s="197" t="s">
        <v>629</v>
      </c>
      <c r="C12" s="195">
        <v>0.66</v>
      </c>
      <c r="D12" s="195">
        <v>0.01</v>
      </c>
      <c r="E12" s="196">
        <v>0.67</v>
      </c>
      <c r="F12" s="196">
        <v>0.04</v>
      </c>
    </row>
    <row r="13" spans="1:6" ht="42.75" customHeight="1">
      <c r="A13" s="192" t="s">
        <v>630</v>
      </c>
      <c r="B13" s="193" t="s">
        <v>631</v>
      </c>
      <c r="C13" s="5">
        <v>8</v>
      </c>
      <c r="D13" s="5">
        <v>0</v>
      </c>
      <c r="E13" s="194">
        <f t="shared" si="0"/>
        <v>8</v>
      </c>
      <c r="F13" s="194">
        <v>3</v>
      </c>
    </row>
    <row r="14" spans="1:6" ht="42.75" customHeight="1">
      <c r="A14" s="192">
        <v>7</v>
      </c>
      <c r="B14" s="197" t="s">
        <v>632</v>
      </c>
      <c r="C14" s="195">
        <v>0.76</v>
      </c>
      <c r="D14" s="195">
        <v>0.1</v>
      </c>
      <c r="E14" s="196">
        <v>0.86</v>
      </c>
      <c r="F14" s="196">
        <v>0.25</v>
      </c>
    </row>
    <row r="15" spans="1:6" ht="42.75" customHeight="1" thickBot="1">
      <c r="A15" s="198" t="s">
        <v>633</v>
      </c>
      <c r="B15" s="199" t="s">
        <v>634</v>
      </c>
      <c r="C15" s="200">
        <v>0</v>
      </c>
      <c r="D15" s="200">
        <v>0</v>
      </c>
      <c r="E15" s="194">
        <f t="shared" si="0"/>
        <v>0</v>
      </c>
      <c r="F15" s="194">
        <v>0</v>
      </c>
    </row>
    <row r="16" spans="1:6" ht="16.5" thickBot="1">
      <c r="A16" s="201"/>
      <c r="B16" s="202"/>
      <c r="C16" s="203"/>
      <c r="D16" s="204"/>
      <c r="E16" s="204"/>
      <c r="F16" s="204"/>
    </row>
    <row r="17" spans="1:7">
      <c r="C17" s="53"/>
      <c r="D17" s="53"/>
      <c r="E17" s="53"/>
    </row>
    <row r="18" spans="1:7">
      <c r="A18" s="496" t="s">
        <v>635</v>
      </c>
      <c r="B18" s="496"/>
      <c r="C18" s="496"/>
      <c r="D18" s="496"/>
      <c r="E18" s="496"/>
      <c r="F18" s="496"/>
    </row>
    <row r="19" spans="1:7">
      <c r="A19" s="480" t="s">
        <v>636</v>
      </c>
      <c r="B19" s="480"/>
      <c r="C19" s="480"/>
      <c r="D19" s="480"/>
      <c r="E19" s="480"/>
      <c r="F19" s="480"/>
      <c r="G19" s="205"/>
    </row>
    <row r="20" spans="1:7" ht="31.5">
      <c r="A20" s="206" t="s">
        <v>1</v>
      </c>
      <c r="B20" s="188" t="s">
        <v>563</v>
      </c>
      <c r="C20" s="188" t="s">
        <v>564</v>
      </c>
      <c r="D20" s="188" t="s">
        <v>469</v>
      </c>
      <c r="E20" s="207" t="s">
        <v>637</v>
      </c>
      <c r="F20" s="208" t="s">
        <v>566</v>
      </c>
    </row>
    <row r="21" spans="1:7">
      <c r="A21" s="209">
        <v>1</v>
      </c>
      <c r="B21" s="210"/>
      <c r="C21" s="33"/>
      <c r="D21" s="210"/>
      <c r="E21" s="5"/>
      <c r="F21" s="5"/>
    </row>
    <row r="22" spans="1:7">
      <c r="A22" s="209">
        <v>2</v>
      </c>
      <c r="B22" s="211"/>
      <c r="C22" s="33"/>
      <c r="D22" s="210"/>
      <c r="E22" s="33"/>
      <c r="F22" s="5"/>
    </row>
    <row r="23" spans="1:7">
      <c r="A23" s="209">
        <v>3</v>
      </c>
      <c r="B23" s="211"/>
      <c r="C23" s="33"/>
      <c r="D23" s="210"/>
      <c r="E23" s="33"/>
      <c r="F23" s="5"/>
    </row>
    <row r="24" spans="1:7">
      <c r="A24" s="209"/>
      <c r="B24" s="210"/>
      <c r="C24" s="33"/>
      <c r="D24" s="193"/>
      <c r="E24" s="212"/>
      <c r="F24" s="5"/>
    </row>
    <row r="25" spans="1:7" ht="16.5" thickBot="1"/>
    <row r="26" spans="1:7">
      <c r="A26" s="492" t="s">
        <v>638</v>
      </c>
      <c r="B26" s="493"/>
      <c r="C26" s="494"/>
      <c r="D26" s="495"/>
    </row>
    <row r="27" spans="1:7">
      <c r="A27" s="206" t="s">
        <v>1</v>
      </c>
      <c r="B27" s="188" t="s">
        <v>639</v>
      </c>
      <c r="C27" s="213" t="s">
        <v>3</v>
      </c>
      <c r="D27" s="191" t="s">
        <v>640</v>
      </c>
    </row>
    <row r="28" spans="1:7">
      <c r="A28" s="193"/>
      <c r="B28" s="193"/>
      <c r="C28" s="193"/>
      <c r="D28" s="193"/>
    </row>
    <row r="29" spans="1:7">
      <c r="A29" s="193"/>
      <c r="B29" s="197"/>
      <c r="C29" s="33"/>
      <c r="D29" s="5"/>
      <c r="E29" s="53"/>
      <c r="F29" s="53"/>
    </row>
    <row r="30" spans="1:7" ht="16.5" thickBot="1"/>
    <row r="31" spans="1:7">
      <c r="A31" s="492" t="s">
        <v>641</v>
      </c>
      <c r="B31" s="493"/>
      <c r="C31" s="494"/>
      <c r="D31" s="495"/>
    </row>
    <row r="32" spans="1:7">
      <c r="A32" s="206" t="s">
        <v>1</v>
      </c>
      <c r="B32" s="188" t="s">
        <v>642</v>
      </c>
      <c r="C32" s="213" t="s">
        <v>643</v>
      </c>
      <c r="D32" s="191" t="s">
        <v>644</v>
      </c>
    </row>
    <row r="33" spans="1:5">
      <c r="A33" s="192">
        <v>1</v>
      </c>
      <c r="B33" s="214"/>
      <c r="C33" s="215"/>
      <c r="D33" s="216"/>
    </row>
    <row r="34" spans="1:5">
      <c r="A34" s="192">
        <v>2</v>
      </c>
      <c r="B34" s="214"/>
      <c r="C34" s="215"/>
      <c r="D34" s="216"/>
    </row>
    <row r="35" spans="1:5">
      <c r="A35" s="53"/>
      <c r="B35" s="11"/>
      <c r="C35" s="54"/>
      <c r="D35" s="53"/>
    </row>
    <row r="37" spans="1:5">
      <c r="A37" s="480" t="s">
        <v>645</v>
      </c>
      <c r="B37" s="480"/>
      <c r="C37" s="480"/>
      <c r="D37" s="480"/>
      <c r="E37" s="480"/>
    </row>
    <row r="38" spans="1:5">
      <c r="A38" s="217" t="s">
        <v>1</v>
      </c>
      <c r="B38" s="218" t="s">
        <v>646</v>
      </c>
      <c r="C38" s="219" t="s">
        <v>564</v>
      </c>
      <c r="D38" s="481" t="s">
        <v>647</v>
      </c>
      <c r="E38" s="482"/>
    </row>
    <row r="39" spans="1:5">
      <c r="A39" s="479">
        <v>1</v>
      </c>
      <c r="B39" s="479" t="s">
        <v>648</v>
      </c>
      <c r="C39" s="479" t="s">
        <v>649</v>
      </c>
      <c r="D39" s="486" t="s">
        <v>650</v>
      </c>
      <c r="E39" s="487"/>
    </row>
    <row r="40" spans="1:5">
      <c r="A40" s="479"/>
      <c r="B40" s="479"/>
      <c r="C40" s="479"/>
      <c r="D40" s="488"/>
      <c r="E40" s="489"/>
    </row>
    <row r="41" spans="1:5">
      <c r="A41" s="479"/>
      <c r="B41" s="479"/>
      <c r="C41" s="479"/>
      <c r="D41" s="488"/>
      <c r="E41" s="489"/>
    </row>
    <row r="42" spans="1:5">
      <c r="A42" s="479"/>
      <c r="B42" s="479"/>
      <c r="C42" s="479"/>
      <c r="D42" s="488"/>
      <c r="E42" s="489"/>
    </row>
    <row r="43" spans="1:5">
      <c r="A43" s="479"/>
      <c r="B43" s="479"/>
      <c r="C43" s="479"/>
      <c r="D43" s="488"/>
      <c r="E43" s="489"/>
    </row>
    <row r="44" spans="1:5">
      <c r="A44" s="479"/>
      <c r="B44" s="479"/>
      <c r="C44" s="479"/>
      <c r="D44" s="488"/>
      <c r="E44" s="489"/>
    </row>
    <row r="45" spans="1:5" ht="188.25" customHeight="1">
      <c r="A45" s="479"/>
      <c r="B45" s="479"/>
      <c r="C45" s="479"/>
      <c r="D45" s="490"/>
      <c r="E45" s="491"/>
    </row>
    <row r="46" spans="1:5">
      <c r="A46" s="479">
        <v>2</v>
      </c>
      <c r="B46" s="479" t="s">
        <v>651</v>
      </c>
      <c r="C46" s="479" t="s">
        <v>652</v>
      </c>
      <c r="D46" s="486" t="s">
        <v>653</v>
      </c>
      <c r="E46" s="487"/>
    </row>
    <row r="47" spans="1:5">
      <c r="A47" s="479"/>
      <c r="B47" s="479"/>
      <c r="C47" s="479"/>
      <c r="D47" s="488"/>
      <c r="E47" s="489"/>
    </row>
    <row r="48" spans="1:5">
      <c r="A48" s="479"/>
      <c r="B48" s="479"/>
      <c r="C48" s="479"/>
      <c r="D48" s="488"/>
      <c r="E48" s="489"/>
    </row>
    <row r="49" spans="1:5">
      <c r="A49" s="479"/>
      <c r="B49" s="479"/>
      <c r="C49" s="479"/>
      <c r="D49" s="488"/>
      <c r="E49" s="489"/>
    </row>
    <row r="50" spans="1:5">
      <c r="A50" s="479"/>
      <c r="B50" s="479"/>
      <c r="C50" s="479"/>
      <c r="D50" s="488"/>
      <c r="E50" s="489"/>
    </row>
    <row r="51" spans="1:5" ht="33.75" customHeight="1">
      <c r="A51" s="479"/>
      <c r="B51" s="479"/>
      <c r="C51" s="479"/>
      <c r="D51" s="490"/>
      <c r="E51" s="491"/>
    </row>
    <row r="52" spans="1:5">
      <c r="A52" s="479">
        <v>3</v>
      </c>
      <c r="B52" s="479" t="s">
        <v>654</v>
      </c>
      <c r="C52" s="479" t="s">
        <v>655</v>
      </c>
      <c r="D52" s="483" t="s">
        <v>656</v>
      </c>
      <c r="E52" s="483"/>
    </row>
    <row r="53" spans="1:5">
      <c r="A53" s="479"/>
      <c r="B53" s="479"/>
      <c r="C53" s="479"/>
      <c r="D53" s="483"/>
      <c r="E53" s="483"/>
    </row>
    <row r="54" spans="1:5">
      <c r="A54" s="479"/>
      <c r="B54" s="479"/>
      <c r="C54" s="479"/>
      <c r="D54" s="483"/>
      <c r="E54" s="483"/>
    </row>
    <row r="55" spans="1:5">
      <c r="A55" s="479"/>
      <c r="B55" s="479"/>
      <c r="C55" s="479"/>
      <c r="D55" s="483"/>
      <c r="E55" s="483"/>
    </row>
    <row r="56" spans="1:5">
      <c r="A56" s="479"/>
      <c r="B56" s="479"/>
      <c r="C56" s="479"/>
      <c r="D56" s="483"/>
      <c r="E56" s="483"/>
    </row>
    <row r="57" spans="1:5">
      <c r="A57" s="479"/>
      <c r="B57" s="479"/>
      <c r="C57" s="479"/>
      <c r="D57" s="483"/>
      <c r="E57" s="483"/>
    </row>
    <row r="58" spans="1:5">
      <c r="A58" s="53"/>
      <c r="B58" s="53"/>
      <c r="C58" s="53"/>
      <c r="D58" s="54"/>
      <c r="E58" s="54"/>
    </row>
    <row r="60" spans="1:5">
      <c r="A60" s="480" t="s">
        <v>657</v>
      </c>
      <c r="B60" s="480"/>
      <c r="C60" s="480"/>
      <c r="D60" s="480"/>
      <c r="E60" s="480"/>
    </row>
    <row r="61" spans="1:5">
      <c r="A61" s="217" t="s">
        <v>1</v>
      </c>
      <c r="B61" s="218" t="s">
        <v>658</v>
      </c>
      <c r="C61" s="188" t="s">
        <v>564</v>
      </c>
      <c r="D61" s="481" t="s">
        <v>659</v>
      </c>
      <c r="E61" s="482"/>
    </row>
    <row r="62" spans="1:5">
      <c r="A62" s="5">
        <v>1</v>
      </c>
      <c r="B62" s="193"/>
      <c r="C62" s="5"/>
      <c r="D62" s="483"/>
      <c r="E62" s="479"/>
    </row>
    <row r="63" spans="1:5">
      <c r="A63" s="5">
        <v>2</v>
      </c>
      <c r="B63" s="193"/>
      <c r="C63" s="5"/>
      <c r="D63" s="484"/>
      <c r="E63" s="485"/>
    </row>
    <row r="64" spans="1:5">
      <c r="A64" s="5"/>
      <c r="B64" s="193"/>
      <c r="C64" s="193"/>
      <c r="D64" s="479"/>
      <c r="E64" s="479"/>
    </row>
  </sheetData>
  <mergeCells count="26">
    <mergeCell ref="A26:D26"/>
    <mergeCell ref="A2:F2"/>
    <mergeCell ref="A3:F3"/>
    <mergeCell ref="A4:F4"/>
    <mergeCell ref="A18:F18"/>
    <mergeCell ref="A19:F19"/>
    <mergeCell ref="A31:D31"/>
    <mergeCell ref="A37:E37"/>
    <mergeCell ref="D38:E38"/>
    <mergeCell ref="A39:A45"/>
    <mergeCell ref="B39:B45"/>
    <mergeCell ref="C39:C45"/>
    <mergeCell ref="D39:E45"/>
    <mergeCell ref="A46:A51"/>
    <mergeCell ref="B46:B51"/>
    <mergeCell ref="C46:C51"/>
    <mergeCell ref="D46:E51"/>
    <mergeCell ref="A52:A57"/>
    <mergeCell ref="B52:B57"/>
    <mergeCell ref="C52:C57"/>
    <mergeCell ref="D52:E57"/>
    <mergeCell ref="D64:E64"/>
    <mergeCell ref="A60:E60"/>
    <mergeCell ref="D61:E61"/>
    <mergeCell ref="D62:E62"/>
    <mergeCell ref="D63:E63"/>
  </mergeCells>
  <pageMargins left="0.70866141732283472" right="0" top="0.55118110236220474" bottom="0.35433070866141736" header="0.31496062992125984" footer="0.31496062992125984"/>
  <pageSetup scale="75" orientation="portrait" r:id="rId1"/>
  <rowBreaks count="1" manualBreakCount="1">
    <brk id="3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workbookViewId="0">
      <selection sqref="A1:D1"/>
    </sheetView>
  </sheetViews>
  <sheetFormatPr defaultColWidth="9" defaultRowHeight="15"/>
  <cols>
    <col min="1" max="1" width="7" style="34" bestFit="1" customWidth="1"/>
    <col min="2" max="2" width="48" style="34" customWidth="1"/>
    <col min="3" max="3" width="15.42578125" style="34" bestFit="1" customWidth="1"/>
    <col min="4" max="4" width="17.85546875" style="34" customWidth="1"/>
    <col min="5" max="5" width="15" style="34" bestFit="1" customWidth="1"/>
    <col min="6" max="16384" width="9" style="34"/>
  </cols>
  <sheetData>
    <row r="1" spans="1:5" ht="18.75">
      <c r="A1" s="497" t="s">
        <v>872</v>
      </c>
      <c r="B1" s="498"/>
      <c r="C1" s="498"/>
      <c r="D1" s="499"/>
      <c r="E1" s="347"/>
    </row>
    <row r="2" spans="1:5" ht="18.75">
      <c r="A2" s="497" t="s">
        <v>873</v>
      </c>
      <c r="B2" s="498"/>
      <c r="C2" s="498"/>
      <c r="D2" s="499"/>
      <c r="E2" s="347"/>
    </row>
    <row r="3" spans="1:5" ht="37.5">
      <c r="A3" s="371" t="s">
        <v>1</v>
      </c>
      <c r="B3" s="348" t="s">
        <v>546</v>
      </c>
      <c r="C3" s="348" t="s">
        <v>874</v>
      </c>
      <c r="D3" s="372">
        <v>46235</v>
      </c>
      <c r="E3" s="349"/>
    </row>
    <row r="4" spans="1:5" ht="37.5">
      <c r="A4" s="373">
        <v>1</v>
      </c>
      <c r="B4" s="350" t="s">
        <v>875</v>
      </c>
      <c r="C4" s="351">
        <v>9</v>
      </c>
      <c r="D4" s="374">
        <v>1</v>
      </c>
      <c r="E4" s="349"/>
    </row>
    <row r="5" spans="1:5" ht="18.75">
      <c r="A5" s="373">
        <v>2</v>
      </c>
      <c r="B5" s="352" t="s">
        <v>876</v>
      </c>
      <c r="C5" s="351">
        <v>0</v>
      </c>
      <c r="D5" s="374">
        <v>0</v>
      </c>
      <c r="E5" s="349"/>
    </row>
    <row r="6" spans="1:5" ht="18.75">
      <c r="A6" s="373">
        <v>3</v>
      </c>
      <c r="B6" s="352" t="s">
        <v>2</v>
      </c>
      <c r="C6" s="351">
        <v>2</v>
      </c>
      <c r="D6" s="374">
        <v>0</v>
      </c>
      <c r="E6" s="349"/>
    </row>
    <row r="7" spans="1:5" ht="18.75">
      <c r="A7" s="373">
        <v>4</v>
      </c>
      <c r="B7" s="352" t="s">
        <v>877</v>
      </c>
      <c r="C7" s="351">
        <v>2</v>
      </c>
      <c r="D7" s="374">
        <v>0</v>
      </c>
      <c r="E7" s="349"/>
    </row>
    <row r="8" spans="1:5" ht="19.5" thickBot="1">
      <c r="A8" s="375">
        <v>5</v>
      </c>
      <c r="B8" s="376" t="s">
        <v>878</v>
      </c>
      <c r="C8" s="377">
        <v>0</v>
      </c>
      <c r="D8" s="378">
        <v>0</v>
      </c>
      <c r="E8" s="349"/>
    </row>
    <row r="9" spans="1:5" ht="18.75">
      <c r="A9" s="349"/>
      <c r="B9" s="349"/>
      <c r="C9" s="353"/>
      <c r="D9" s="353"/>
      <c r="E9" s="349"/>
    </row>
    <row r="10" spans="1:5" ht="18.75">
      <c r="A10" s="349"/>
      <c r="B10" s="349"/>
      <c r="C10" s="353"/>
      <c r="D10" s="353"/>
      <c r="E10" s="349"/>
    </row>
    <row r="11" spans="1:5" ht="19.5" thickBot="1">
      <c r="A11" s="500" t="s">
        <v>635</v>
      </c>
      <c r="B11" s="500"/>
      <c r="C11" s="500"/>
      <c r="D11" s="500"/>
      <c r="E11" s="500"/>
    </row>
    <row r="12" spans="1:5" ht="18.75">
      <c r="A12" s="501" t="s">
        <v>879</v>
      </c>
      <c r="B12" s="502"/>
      <c r="C12" s="502"/>
      <c r="D12" s="502"/>
      <c r="E12" s="503"/>
    </row>
    <row r="13" spans="1:5" ht="37.5">
      <c r="A13" s="379" t="s">
        <v>1</v>
      </c>
      <c r="B13" s="348" t="s">
        <v>563</v>
      </c>
      <c r="C13" s="348" t="s">
        <v>564</v>
      </c>
      <c r="D13" s="348" t="s">
        <v>469</v>
      </c>
      <c r="E13" s="380" t="s">
        <v>566</v>
      </c>
    </row>
    <row r="14" spans="1:5" ht="37.5">
      <c r="A14" s="509">
        <v>1</v>
      </c>
      <c r="B14" s="356" t="s">
        <v>880</v>
      </c>
      <c r="C14" s="511">
        <v>1</v>
      </c>
      <c r="D14" s="511" t="s">
        <v>881</v>
      </c>
      <c r="E14" s="513">
        <v>50</v>
      </c>
    </row>
    <row r="15" spans="1:5" ht="38.25" thickBot="1">
      <c r="A15" s="510"/>
      <c r="B15" s="381" t="s">
        <v>882</v>
      </c>
      <c r="C15" s="512"/>
      <c r="D15" s="512"/>
      <c r="E15" s="514"/>
    </row>
    <row r="16" spans="1:5" ht="18.75">
      <c r="A16" s="353"/>
      <c r="B16" s="353"/>
      <c r="C16" s="353"/>
      <c r="D16" s="353"/>
      <c r="E16" s="353"/>
    </row>
    <row r="17" spans="1:5" ht="19.5" thickBot="1">
      <c r="A17" s="353"/>
      <c r="B17" s="353"/>
      <c r="C17" s="353"/>
      <c r="D17" s="353"/>
      <c r="E17" s="353"/>
    </row>
    <row r="18" spans="1:5" ht="18.75">
      <c r="A18" s="501" t="s">
        <v>638</v>
      </c>
      <c r="B18" s="502"/>
      <c r="C18" s="503"/>
      <c r="D18" s="349"/>
      <c r="E18" s="349"/>
    </row>
    <row r="19" spans="1:5" ht="37.5">
      <c r="A19" s="379" t="s">
        <v>1</v>
      </c>
      <c r="B19" s="348" t="s">
        <v>0</v>
      </c>
      <c r="C19" s="380" t="s">
        <v>883</v>
      </c>
      <c r="D19" s="349"/>
      <c r="E19" s="349"/>
    </row>
    <row r="20" spans="1:5" ht="19.5" thickBot="1">
      <c r="A20" s="366"/>
      <c r="B20" s="382"/>
      <c r="C20" s="383"/>
      <c r="D20" s="349"/>
      <c r="E20" s="349"/>
    </row>
    <row r="21" spans="1:5" ht="18.75">
      <c r="A21" s="353"/>
      <c r="B21" s="360"/>
      <c r="C21" s="360"/>
      <c r="D21" s="349"/>
      <c r="E21" s="349"/>
    </row>
    <row r="22" spans="1:5" ht="19.5" thickBot="1">
      <c r="A22" s="349"/>
      <c r="B22" s="349"/>
      <c r="C22" s="349"/>
      <c r="D22" s="349"/>
      <c r="E22" s="349"/>
    </row>
    <row r="23" spans="1:5" ht="18.75">
      <c r="A23" s="501" t="s">
        <v>641</v>
      </c>
      <c r="B23" s="502"/>
      <c r="C23" s="502"/>
      <c r="D23" s="503"/>
      <c r="E23" s="349"/>
    </row>
    <row r="24" spans="1:5" ht="37.5">
      <c r="A24" s="379" t="s">
        <v>1</v>
      </c>
      <c r="B24" s="348" t="s">
        <v>642</v>
      </c>
      <c r="C24" s="348" t="s">
        <v>884</v>
      </c>
      <c r="D24" s="380" t="s">
        <v>644</v>
      </c>
      <c r="E24" s="349"/>
    </row>
    <row r="25" spans="1:5" ht="19.5" thickBot="1">
      <c r="A25" s="366"/>
      <c r="B25" s="382"/>
      <c r="C25" s="368"/>
      <c r="D25" s="370"/>
      <c r="E25" s="349"/>
    </row>
    <row r="26" spans="1:5" ht="18.75">
      <c r="A26" s="353"/>
      <c r="B26" s="361"/>
      <c r="C26" s="353"/>
      <c r="D26" s="353"/>
      <c r="E26" s="353"/>
    </row>
    <row r="27" spans="1:5" ht="19.5" thickBot="1">
      <c r="A27" s="349"/>
      <c r="B27" s="349"/>
      <c r="C27" s="349"/>
      <c r="D27" s="349"/>
      <c r="E27" s="349"/>
    </row>
    <row r="28" spans="1:5" ht="18.75">
      <c r="A28" s="504" t="s">
        <v>885</v>
      </c>
      <c r="B28" s="505"/>
      <c r="C28" s="505"/>
      <c r="D28" s="349"/>
      <c r="E28" s="349"/>
    </row>
    <row r="29" spans="1:5" ht="37.5">
      <c r="A29" s="354" t="s">
        <v>1</v>
      </c>
      <c r="B29" s="348" t="s">
        <v>886</v>
      </c>
      <c r="C29" s="355" t="s">
        <v>887</v>
      </c>
      <c r="D29" s="349"/>
      <c r="E29" s="349"/>
    </row>
    <row r="30" spans="1:5" ht="19.5" thickBot="1">
      <c r="A30" s="357"/>
      <c r="B30" s="358"/>
      <c r="C30" s="359"/>
      <c r="D30" s="349"/>
      <c r="E30" s="349"/>
    </row>
    <row r="31" spans="1:5" ht="18.75">
      <c r="A31" s="353"/>
      <c r="B31" s="349"/>
      <c r="C31" s="353"/>
      <c r="D31" s="353"/>
      <c r="E31" s="349"/>
    </row>
    <row r="32" spans="1:5" ht="19.5" thickBot="1">
      <c r="A32" s="349"/>
      <c r="B32" s="349"/>
      <c r="C32" s="349"/>
      <c r="D32" s="349"/>
      <c r="E32" s="349"/>
    </row>
    <row r="33" spans="1:5" ht="18.75">
      <c r="A33" s="506" t="s">
        <v>888</v>
      </c>
      <c r="B33" s="507"/>
      <c r="C33" s="507"/>
      <c r="D33" s="507"/>
      <c r="E33" s="508"/>
    </row>
    <row r="34" spans="1:5" ht="37.5">
      <c r="A34" s="362" t="s">
        <v>1</v>
      </c>
      <c r="B34" s="363" t="s">
        <v>889</v>
      </c>
      <c r="C34" s="364" t="s">
        <v>63</v>
      </c>
      <c r="D34" s="364" t="s">
        <v>14</v>
      </c>
      <c r="E34" s="365" t="s">
        <v>469</v>
      </c>
    </row>
    <row r="35" spans="1:5" ht="19.5" thickBot="1">
      <c r="A35" s="366"/>
      <c r="B35" s="367"/>
      <c r="C35" s="368"/>
      <c r="D35" s="369"/>
      <c r="E35" s="370"/>
    </row>
  </sheetData>
  <mergeCells count="12">
    <mergeCell ref="A33:E33"/>
    <mergeCell ref="A14:A15"/>
    <mergeCell ref="C14:C15"/>
    <mergeCell ref="D14:D15"/>
    <mergeCell ref="E14:E15"/>
    <mergeCell ref="A18:C18"/>
    <mergeCell ref="A23:D23"/>
    <mergeCell ref="A1:D1"/>
    <mergeCell ref="A2:D2"/>
    <mergeCell ref="A11:E11"/>
    <mergeCell ref="A12:E12"/>
    <mergeCell ref="A28:C28"/>
  </mergeCells>
  <pageMargins left="0.70866141732283472" right="0.31496062992125984" top="0.74803149606299213" bottom="0.74803149606299213" header="0.31496062992125984" footer="0.31496062992125984"/>
  <pageSetup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MPR 1.3_Project_COD effective </vt:lpstr>
      <vt:lpstr>MPR 1.5 Project Engg O&amp;M</vt:lpstr>
      <vt:lpstr>MPR 1.5 Proj engg under progres</vt:lpstr>
      <vt:lpstr>MPR 1.4_KSDC</vt:lpstr>
      <vt:lpstr>MPR 3.1 CPCB</vt:lpstr>
      <vt:lpstr>MPR 3.2_Regulatory Cell</vt:lpstr>
      <vt:lpstr>MPR 4.1_E-file status</vt:lpstr>
      <vt:lpstr>MPR 5.2_GKC</vt:lpstr>
      <vt:lpstr>MPR 5.3-Prayag status</vt:lpstr>
      <vt:lpstr>MPR 5.3 - Annx B1 B2</vt:lpstr>
      <vt:lpstr>MPR 5.4-Jan Ganga Vertical_Comm</vt:lpstr>
      <vt:lpstr>MPR 5.5 RCA</vt:lpstr>
      <vt:lpstr>MPR 5.6 COE-IT BHU</vt:lpstr>
      <vt:lpstr>MPR 5.6 COE-IIT Delhi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2026-09-14T12:07:29Z</dcterms:modified>
</cp:coreProperties>
</file>